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7905" windowHeight="4605" activeTab="0"/>
  </bookViews>
  <sheets>
    <sheet name="budget an" sheetId="1" r:id="rId1"/>
    <sheet name="calendrier" sheetId="2" r:id="rId2"/>
    <sheet name="Sheet1" sheetId="3" r:id="rId3"/>
  </sheets>
  <definedNames>
    <definedName name="_Toc132698093" localSheetId="2">'Sheet1'!$A$1</definedName>
    <definedName name="_Toc132698094" localSheetId="2">'Sheet1'!$A$5</definedName>
  </definedNames>
  <calcPr fullCalcOnLoad="1"/>
</workbook>
</file>

<file path=xl/comments2.xml><?xml version="1.0" encoding="utf-8"?>
<comments xmlns="http://schemas.openxmlformats.org/spreadsheetml/2006/main">
  <authors>
    <author/>
  </authors>
  <commentList>
    <comment ref="A27" authorId="0">
      <text>
        <r>
          <rPr>
            <sz val="10"/>
            <rFont val="Arial"/>
            <family val="2"/>
          </rPr>
          <t>Actualisation plan d'actions</t>
        </r>
      </text>
    </comment>
  </commentList>
</comments>
</file>

<file path=xl/sharedStrings.xml><?xml version="1.0" encoding="utf-8"?>
<sst xmlns="http://schemas.openxmlformats.org/spreadsheetml/2006/main" count="501" uniqueCount="264">
  <si>
    <t>Total</t>
  </si>
  <si>
    <t>Euros</t>
  </si>
  <si>
    <t xml:space="preserve">Euros </t>
  </si>
  <si>
    <t>Sem1</t>
  </si>
  <si>
    <t>Sem2</t>
  </si>
  <si>
    <t>NB:</t>
  </si>
  <si>
    <t>Components/ Activities</t>
  </si>
  <si>
    <t>Atlas</t>
  </si>
  <si>
    <t>Budget Account Code</t>
  </si>
  <si>
    <t>Budget Description</t>
  </si>
  <si>
    <t>1A.1.1 Hire coordination staff  for IWRM secretariat</t>
  </si>
  <si>
    <t>1.A.1.2 Provide systematic support in the establishment of the IWRM Secretariat.</t>
  </si>
  <si>
    <t>Information Technology Equipment</t>
  </si>
  <si>
    <t>EU Budget Categories conversion</t>
  </si>
  <si>
    <t>Other Services</t>
  </si>
  <si>
    <t>EU700</t>
  </si>
  <si>
    <t>Other</t>
  </si>
  <si>
    <t>Learning Costs</t>
  </si>
  <si>
    <t>Costs Related to Retired Staff</t>
  </si>
  <si>
    <t>Operating Expenses</t>
  </si>
  <si>
    <t>General Operating Expenses</t>
  </si>
  <si>
    <t>Miscellaneous Operating Expens</t>
  </si>
  <si>
    <t>Foreign Exchange</t>
  </si>
  <si>
    <t>After Service Insurance</t>
  </si>
  <si>
    <t>Grants</t>
  </si>
  <si>
    <t>Miscellaneous Expenses</t>
  </si>
  <si>
    <t>Direct Project Costs</t>
  </si>
  <si>
    <t>EU900</t>
  </si>
  <si>
    <t>Administrative Costs</t>
  </si>
  <si>
    <t>Overhead Expenses</t>
  </si>
  <si>
    <t>Facilities and Administration</t>
  </si>
  <si>
    <t>Facilities &amp; Administration</t>
  </si>
  <si>
    <t>Eligible Project Costs</t>
  </si>
  <si>
    <t>EUX11</t>
  </si>
  <si>
    <t>Contingencies</t>
  </si>
  <si>
    <t>Reimbursement Costs</t>
  </si>
  <si>
    <t>Budjet Adjustment</t>
  </si>
  <si>
    <t>EUX12</t>
  </si>
  <si>
    <t>Adjustment of Budget Spending</t>
  </si>
  <si>
    <t>Foreign Exchange Currency Loss</t>
  </si>
  <si>
    <t>Human Resources</t>
  </si>
  <si>
    <t>EU111</t>
  </si>
  <si>
    <t>Technical Staff Salary</t>
  </si>
  <si>
    <t>Salary Costs - Regular Staff</t>
  </si>
  <si>
    <t>Staff Mgmt Costs - Regular Stf</t>
  </si>
  <si>
    <t>Other Personnel Expenses</t>
  </si>
  <si>
    <t>Salary Costs - NP Staff</t>
  </si>
  <si>
    <t>Recur Payroll Costs - NP Staff</t>
  </si>
  <si>
    <t>Non-Recurrent Payroll - NP Stf</t>
  </si>
  <si>
    <t>Staff Mgmt Costs-NP Staff</t>
  </si>
  <si>
    <t>Local Consultants</t>
  </si>
  <si>
    <t>EU112</t>
  </si>
  <si>
    <t>Administrative Staff Salary</t>
  </si>
  <si>
    <t>Recur Payroll Costs-Reg Staff</t>
  </si>
  <si>
    <t>Overtime Costs</t>
  </si>
  <si>
    <t>Salaries Costs - GS Staff</t>
  </si>
  <si>
    <t>Salary &amp; Post Adj Cst-IP Staff</t>
  </si>
  <si>
    <t>Recur Payroll Costs-GS Staff</t>
  </si>
  <si>
    <t>Non-Recurrent Payroll - GS Stf</t>
  </si>
  <si>
    <t>Staff Mgmt Costs - GS Staff</t>
  </si>
  <si>
    <t>Overtime &amp; Night Differential</t>
  </si>
  <si>
    <t>Contractual Services - Individ</t>
  </si>
  <si>
    <t>EU120</t>
  </si>
  <si>
    <t>International Staff</t>
  </si>
  <si>
    <t>Non-Payroll Staff Cost-Regular</t>
  </si>
  <si>
    <t>Recurrent Payroll Costs-IP Stf</t>
  </si>
  <si>
    <t>Non-Recurrent Payroll - IP Stf</t>
  </si>
  <si>
    <t>Staff Mgmt Costs - IP Staff</t>
  </si>
  <si>
    <t>ALD Employee Costs</t>
  </si>
  <si>
    <t>International Consultants</t>
  </si>
  <si>
    <t>UN Volunteers</t>
  </si>
  <si>
    <t>Travel</t>
  </si>
  <si>
    <t>EU210</t>
  </si>
  <si>
    <t>International Travel</t>
  </si>
  <si>
    <t>Equipment And Supplies</t>
  </si>
  <si>
    <t>EU310</t>
  </si>
  <si>
    <t>Rent or Purchase of Vehicle</t>
  </si>
  <si>
    <t>Equipment and Furniture</t>
  </si>
  <si>
    <t>EU320</t>
  </si>
  <si>
    <t>Furniture, Computer, Equipment</t>
  </si>
  <si>
    <t>Information Technology Equipmt</t>
  </si>
  <si>
    <t>Rental &amp; Maint of Info Tech Eq</t>
  </si>
  <si>
    <t>Depreciation Expense</t>
  </si>
  <si>
    <t>Depreciation Exp - Accumulated</t>
  </si>
  <si>
    <t>Communic &amp; Audio Visual Equip</t>
  </si>
  <si>
    <t>EU340</t>
  </si>
  <si>
    <t>Other Equipment</t>
  </si>
  <si>
    <t>Materials &amp; Goods</t>
  </si>
  <si>
    <t>Local Office Cost</t>
  </si>
  <si>
    <t>EU420</t>
  </si>
  <si>
    <t>Office Rent</t>
  </si>
  <si>
    <t>Rental &amp; Maint of Other Equip</t>
  </si>
  <si>
    <t>Rental &amp; Maintenance-Premises</t>
  </si>
  <si>
    <t>EU430</t>
  </si>
  <si>
    <t>Consumables</t>
  </si>
  <si>
    <t>Supplies</t>
  </si>
  <si>
    <t>EU440</t>
  </si>
  <si>
    <t>Insurance and Security Costs</t>
  </si>
  <si>
    <t>Premises Alternations</t>
  </si>
  <si>
    <t>Other Costs</t>
  </si>
  <si>
    <t>EU510</t>
  </si>
  <si>
    <t>Publications</t>
  </si>
  <si>
    <t>Audio Visual&amp;Print Prod Costs</t>
  </si>
  <si>
    <t>EU530</t>
  </si>
  <si>
    <t>Auditing Costs</t>
  </si>
  <si>
    <t>Professional Services</t>
  </si>
  <si>
    <t>EU560</t>
  </si>
  <si>
    <t>Fincancial Costs</t>
  </si>
  <si>
    <t>Contributions</t>
  </si>
  <si>
    <t>Provisions &amp; Write-offs</t>
  </si>
  <si>
    <t>Prepaid Project Expenses</t>
  </si>
  <si>
    <t>EU570</t>
  </si>
  <si>
    <t>Costs of Conterence</t>
  </si>
  <si>
    <t>Hospitality/Catering</t>
  </si>
  <si>
    <t>Works and Real Estate</t>
  </si>
  <si>
    <t>EU630</t>
  </si>
  <si>
    <t>Construction</t>
  </si>
  <si>
    <t>Contractual Services-Companies</t>
  </si>
  <si>
    <t>International Consultant</t>
  </si>
  <si>
    <t>Sub Total Activity 1A.1</t>
  </si>
  <si>
    <t>1A.2.1 Reflect technical assistance needs in consultancy TOR</t>
  </si>
  <si>
    <t>1A.2.2 Secure short term technical support for  IWRM secretariat to establish pathways to institutional and financial sustainability</t>
  </si>
  <si>
    <t>a. Consultancy to formulate Strategic plan and Development Road Map to guide short, medium and long term development of New IWRM Authority</t>
  </si>
  <si>
    <t>Local Consultant</t>
  </si>
  <si>
    <t>b. Consultancy to support the ellaboration of mechanisms for IWRM authority financial sustainability</t>
  </si>
  <si>
    <t>Sub Total Activity 1A.2</t>
  </si>
  <si>
    <t>1A.3.1Based on the Authority phased  roll out strategy produce costing estimates supporting the  operations of the authority</t>
  </si>
  <si>
    <t>1A.3.2 Prepare cabinet papers soliciting annual budget appropriation by the national assembly and MoF</t>
  </si>
  <si>
    <t>1A.3.3Determine appropriate permitting and licencing  mechanisms for abstraction and use of water,  as well as its control and protection</t>
  </si>
  <si>
    <t>1A.3.4 Socialize enabling regulations, approved management processes and associated fee structures</t>
  </si>
  <si>
    <t>Sub Total Activity 1A.3</t>
  </si>
  <si>
    <t>Activity  1A.2 Provide TA in the areas of Institutional Development and Institutional Financial Sustainability to the newly established, National Integrated Water Resources Authority</t>
  </si>
  <si>
    <t>Activity 1A.3 Elaborate and widely socialize By-laws and regulations necessary for the enabling of the National Integrated Water Resources Authority</t>
  </si>
  <si>
    <t>Activity  1A.4 Conduct water resource assessment (Ground Water Reserves) to inform Master plan for integrated water management</t>
  </si>
  <si>
    <t xml:space="preserve">1A.4.1 Determine scope of assessment exercise (It is expected that ground water resources servicing large population centres will be prioritized) </t>
  </si>
  <si>
    <t>1A.4.2  Describe the occurrence and distribution of water-quality constituents in ground water of selected watersheds</t>
  </si>
  <si>
    <t xml:space="preserve">1A.4.3 Collect, interpret and analyse existing data and review information related to groundwater availability and current and future sectoral demands </t>
  </si>
  <si>
    <t>Action 1A.4.4 From existing information identify gaps that need to be addressed to complete the groundwater assessment and drill exploratory boreholes in order to obtain missed data</t>
  </si>
  <si>
    <t>1A.4.5 Provide a water balance for selected watersheds using the USGS Precipitation Runoff Modelling System Action or similar modelling software</t>
  </si>
  <si>
    <t>Contractual Services/ Studies and Research Services</t>
  </si>
  <si>
    <t>1A.4.6 Input existing information into robust data base allowing for continued monitoring of aquifers systems</t>
  </si>
  <si>
    <t>Contractual Services/ Information Technology Services</t>
  </si>
  <si>
    <t>Sutb Total Activity 1A.4</t>
  </si>
  <si>
    <t>Activity 1A.5  Prepare National Water Resources Vulnerability profiles and associated Water Safety Plans for the Country of Belize</t>
  </si>
  <si>
    <t>1A.5.1 Utilizing information from the water balance exercise prepare water vulnerability profiles to guide management of water resources</t>
  </si>
  <si>
    <t>Contractual Services/ Natural Resources &amp; Environmental Services</t>
  </si>
  <si>
    <t>Sub Total Activity 1A.5</t>
  </si>
  <si>
    <t>TOTAL COMPONENT 1: RESULT 1A</t>
  </si>
  <si>
    <t>Component 1: Result 1 A - Increased climate change resilience in the water sector of Belize as demonstrated by the existence of an improved framework for planning and coordination</t>
  </si>
  <si>
    <t xml:space="preserve">Component 2: Result 1 B: Practices for water resource and watershed management piloted and tested in selected project sites
</t>
  </si>
  <si>
    <t xml:space="preserve">Activity 1 B. 1 Execute  5 Climate Change adaptation pilots which demonstrate the integration of climate risk and resilience in water sector planning </t>
  </si>
  <si>
    <t>Pilot 1: NEMO – Building Resilient Communities – Preparing communities to effectively mitigate the impact of hazards associated with their changing climate (Preparation for extreme weather event/ storm water control and capture)</t>
  </si>
  <si>
    <t>Contractuial Services/ Training &amp;Education  Services</t>
  </si>
  <si>
    <t>Hospitality/ Catering (training)</t>
  </si>
  <si>
    <t>Audio Visual/ Print Publication Cost</t>
  </si>
  <si>
    <t>Equipment &amp;Furniture/ Machinery</t>
  </si>
  <si>
    <t>Equipment &amp;Furniture/ Transportation Equipment</t>
  </si>
  <si>
    <t>Materials and Goods/ Other Equipment</t>
  </si>
  <si>
    <t>Contractual Service/ Individuals</t>
  </si>
  <si>
    <t>Sub Total Pilot 1: NEMO</t>
  </si>
  <si>
    <t>Pilot 2: SEA – Community Response to the Increasing Impacts of Climate Change (Resilience to water quality degradation/ water conservation)</t>
  </si>
  <si>
    <t>Materials &amp; Goods/ Other Equipment</t>
  </si>
  <si>
    <t>Sub Total Pilot 2: SEA</t>
  </si>
  <si>
    <t>Contractual Services/ Agricultural Management</t>
  </si>
  <si>
    <t>Equipment &amp; Furniture</t>
  </si>
  <si>
    <t>Sub Total Pilot 3: MAF</t>
  </si>
  <si>
    <t>Pilot 4: MLLGRD- Accelerating Potable Water Coverage: Piloting Innovative Solutions in Securing Local Water Supply Sources (Diversification of Water Supply, Preparation for Extreme Weather Events, Resilience to Water Quality Degradation, Storm water Control and Capture, Water Conservation)</t>
  </si>
  <si>
    <t>Contractual Services/ Construction&amp; Engineering</t>
  </si>
  <si>
    <t>Contractual Services/ Urban, Rural and regional development services</t>
  </si>
  <si>
    <t>Sub Total Pilot 4: MLLGRD</t>
  </si>
  <si>
    <t>Communications/ Audio Visual Equipment</t>
  </si>
  <si>
    <t>TOTAL COMPONENT 2: RESULT 1B</t>
  </si>
  <si>
    <t>Component 3/ Result 2: Enhanced national capacities to plan for and to coordinate a national response to the threats of climate change</t>
  </si>
  <si>
    <t>Rental and Maintenance of Premisis</t>
  </si>
  <si>
    <t>Rental and Maintenance of Premises</t>
  </si>
  <si>
    <t>2.1.2 Utilizing platforms developed under the  UNDP/GEF Capacity Development initiative undertake national consultations as a means of determining the most appropriate National; climate change governance/ coordination mechanism</t>
  </si>
  <si>
    <t>2.1.3 Provide secretariat support to the national climate change committee</t>
  </si>
  <si>
    <t>Sub Total Activity 2.1</t>
  </si>
  <si>
    <t>Activity  2.2 Map existing national climate change actors, roles, and capacities</t>
  </si>
  <si>
    <t>2.2.1 With the Aid of a consultancy determine existing national capacities to plan for climate change and to mainstream climate change into national development processes</t>
  </si>
  <si>
    <t xml:space="preserve">Activity   2.3 Draft and seek national endorsement of an organizational framework supporting national climate change governance </t>
  </si>
  <si>
    <t>2.3.1 Plan and execute sensitization meetings  with various levels of national stakeholders as a means of introducing proposed structure for effective climate change governance</t>
  </si>
  <si>
    <t xml:space="preserve"> 2.3.2 Develop and execute awareness messages and forums among various levels of government as a means to build support for national structure for climate change  planning and management</t>
  </si>
  <si>
    <t>2.3.3 Prepare cabinet paper for endorsement by government</t>
  </si>
  <si>
    <t>Hospitality/ Catering (Cabinet retreat)</t>
  </si>
  <si>
    <t xml:space="preserve">Local Consultant </t>
  </si>
  <si>
    <t>Sub Total Activity 2.2</t>
  </si>
  <si>
    <t>Sub Total Activity 2.3</t>
  </si>
  <si>
    <t>Activity  2.4 Implement campaign to support decision makers at different levels in improving their knowledge and skills on climate change adaptation and mitigation, and allowing their integration of CC into various ministerial/ constituency portfolios and social development planning processes.</t>
  </si>
  <si>
    <t>Action 2.4.1 Adopt Climate change content and for provide targeted actions in the awareness building of Belizean decision makers</t>
  </si>
  <si>
    <t>Action 2.4.2 Host 2 day  Cabinet  CC planning retreat allowing for immersion into climate change topics</t>
  </si>
  <si>
    <t>Action 2.4.3 Develop Ministry/ Sector specific climate change information dockets for use by decision makers</t>
  </si>
  <si>
    <t>Action 2.4.5 Support the review of 5 sector plans (Inclusive of 2 social sector plans) ensuring its consideration of the effects and opportunities of climate change</t>
  </si>
  <si>
    <t>Sub Total Activity 2.4</t>
  </si>
  <si>
    <t>Action 2.5.1 With the assistance of the Ministry of Public Service design introductory   courses in  climate change  for inclusion in Public  Service  orientation packages and professional development programmes</t>
  </si>
  <si>
    <t>Action 2.5.2 Work alongside UNDP’s Virtual College, UNEP and UNITAR to develop and deliver courses meant to develop national capacities to respond to the challenges of climate change.</t>
  </si>
  <si>
    <t>Action 2.5.3 Provide study grants to government staff wishing to pursue studies in climate change management or related fields</t>
  </si>
  <si>
    <t>Action 2.5.4 Support the participation of Belize’s OFP in regional and international climate change meetings/ forums</t>
  </si>
  <si>
    <t xml:space="preserve">Action 2.5.5 Support the National Climate Change  Committee in their formulation of national positions/ responses on climate change issues </t>
  </si>
  <si>
    <t>Sub Total Activity 2.5</t>
  </si>
  <si>
    <t>Activity 2.5 Provide public servants and civil society representatives  the opportunity for training/ development in the areas of  Climate change negotiations; improved participation in UNFCCC processes;  planning for climate change;  climate change transformations in land cover; climate change education; risks and opportunities for the finance sector; integration of CC policies into national economic and social development planning activities</t>
  </si>
  <si>
    <t>Activity  2.6 Craft national CC adaptation planning and response strategies for three vulnerable sectors (Agriculture, Tourism and Fisheries)</t>
  </si>
  <si>
    <t>Action 2.6.1 With the AID of Consultancies develop national adaptation response strategies for the Agriculture, Tourism and Fisheries Sectors.</t>
  </si>
  <si>
    <t xml:space="preserve">Action 2.6.2 Conduct national consultations on sector adaptation to climate </t>
  </si>
  <si>
    <t xml:space="preserve">Sub Total Activity 2.6 </t>
  </si>
  <si>
    <t>Activity 2.7 Facilitate Belize's transition toward low-carbon development pathway, primarily through the provision of training sessions and workshops to enhance the capacity of relevant agencies/institutions on the use of the Low carbon growth modeling framework for planning purposes</t>
  </si>
  <si>
    <t>Action 2.7.1 With the AID of Consultancies develop national Roadmap for Low carbon Emission strategy.</t>
  </si>
  <si>
    <t>Sub Total Activity 2.7</t>
  </si>
  <si>
    <t>Contractual Service/ Training &amp;Education Services</t>
  </si>
  <si>
    <t>Local consultants</t>
  </si>
  <si>
    <t>Hospitality/ Catering (workshops)</t>
  </si>
  <si>
    <t xml:space="preserve">  Learning Costs</t>
  </si>
  <si>
    <t>Audiovisual&amp; Print Production Costs</t>
  </si>
  <si>
    <t>Sub Total Activity 2.8</t>
  </si>
  <si>
    <t>Component 4 Adaptive Management</t>
  </si>
  <si>
    <t>Professional Services Audit Fees</t>
  </si>
  <si>
    <t>Professional Services/ Management &amp; Reporting services</t>
  </si>
  <si>
    <t>Contractual Services / Individuals</t>
  </si>
  <si>
    <t xml:space="preserve">   </t>
  </si>
  <si>
    <t>Audio Visual/ Print Production Costs</t>
  </si>
  <si>
    <t>Printing and Publications</t>
  </si>
  <si>
    <t>Promotional materials/distribution</t>
  </si>
  <si>
    <t>Audionvisual print production costs</t>
  </si>
  <si>
    <t>Contractual Services/ Training &amp;Education  Services</t>
  </si>
  <si>
    <t>Sub Total Adaptive Management</t>
  </si>
  <si>
    <t>Miscellaneus expenses/ Bank Charges</t>
  </si>
  <si>
    <t>TOTAL DIRECT ELIGIBLE COSTS</t>
  </si>
  <si>
    <t>Total Component 3/ Result 2</t>
  </si>
  <si>
    <t>Component 4: Adaptive Managment</t>
  </si>
  <si>
    <t>ADMINISTRATIVE COST (7%)</t>
  </si>
  <si>
    <t>PROJECT TOTAL/ TOTAL ELIGIBLE COST</t>
  </si>
  <si>
    <t>AudioVisual/ Print Production Costs</t>
  </si>
  <si>
    <t>Hospitality/ Catering (meetings)</t>
  </si>
  <si>
    <t>Rent/ Premisis maintenance</t>
  </si>
  <si>
    <t>Maintenance/ operation of transportation Equipment</t>
  </si>
  <si>
    <t>Action 4.2 Monitoring and Evaluation</t>
  </si>
  <si>
    <t>Action 4.3 Visibility</t>
  </si>
  <si>
    <t>Action 4.1 : Establish Project Management Unit</t>
  </si>
  <si>
    <t>GOB/UNDP Cofinancing : 322,976 Euros</t>
  </si>
  <si>
    <t>EU Contribution: 2.9 Million Euros</t>
  </si>
  <si>
    <t>Component/ Activities</t>
  </si>
  <si>
    <t>Year 1</t>
  </si>
  <si>
    <t>Year 2</t>
  </si>
  <si>
    <t>Year 3</t>
  </si>
  <si>
    <t xml:space="preserve">Activity  1A.2 Provide TA in the areas of Institutional Development and Institutional Financial Sustainability to the newly established, National Integrated Water Resources Authority  </t>
  </si>
  <si>
    <t>Component 2: Result 1 B: Practices for water resource and watershed management piloted and tested in selected project sites</t>
  </si>
  <si>
    <t xml:space="preserve">Activity  2.2 Map existing national climate change actors, roles, and capacities </t>
  </si>
  <si>
    <t>Activity   2.3 Draft and seek national endorsement of an organizational framework supporting national climate change governance</t>
  </si>
  <si>
    <t>Activity Result 2.8 Develop and implement effective public education, information, and awareness activities on disaster risk reduction and climate change</t>
  </si>
  <si>
    <t>Component 4: Adaptive Management</t>
  </si>
  <si>
    <t>Indicative Calendar for Execution of Project Activities</t>
  </si>
  <si>
    <t>Annual Budget (Budget in Euros)</t>
  </si>
  <si>
    <t xml:space="preserve">Activity 1A.1 Support the institutionalization of the National Integrated Water Resources Authority within the Ministry of Natural Resources and Agricuture structure </t>
  </si>
  <si>
    <t>1A.1.3 Conduct training on integrating climate risks into water resource management conducted for relevant agencies/departments (including IWRM Secretariat, MNRA, MLLGRD  and meteorological agencies)</t>
  </si>
  <si>
    <t>Pilot 3: MNRA - CC and Food Security: Building resilience among cattle producers of the Belize District (Diversification of Water Supply, Preparation for Extreme Weather Events, Water Conservation)</t>
  </si>
  <si>
    <t>Pilot 5: MFFSD FD- Applied: Forest Management- Building Capacities for the Restoration of Watersheds Impacted by Natural Disasters Adaptation at Basins (Watershed protection, Resilience to water quality degradation, water conservation)</t>
  </si>
  <si>
    <t xml:space="preserve"> Activity  2.1 Support the instalation of  Climate Change Unit within Ministry of Forestry, Fisheries and Sustainable Development </t>
  </si>
  <si>
    <t xml:space="preserve"> 2.1.1 Support the Operationalization of Belize’s PROTEM Climate Change Office within the MFFSD</t>
  </si>
  <si>
    <t xml:space="preserve"> Action 2.4.4 Support the establishment of climate change discussion panels within the, NCCC,  NREPS structure and CEO Caucus</t>
  </si>
  <si>
    <t>Sub Total Pilot 5: MFFSD</t>
  </si>
  <si>
    <t xml:space="preserve">Activity 1A.1 Support the institutionalization of the National Integrated Water Resources Authority within the Ministry of Natural Resources and Agriculture structure </t>
  </si>
  <si>
    <t>Activity  2.1 Support the instalation of  Climate Change Unit within MFFSD</t>
  </si>
  <si>
    <t>Pilot 3: MNRA- CC and Food Security: Building resilience among cattle producers of the Belize District (Diversification of Water Supply, Preparation for Extreme Weather Events, Water Conservation)</t>
  </si>
  <si>
    <t>Activity 1A.5  Conduct water resource assessment (Ground Water Reserves) to inform Master plan for integrated water management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</si>
</sst>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_€"/>
    <numFmt numFmtId="181" formatCode="dd/mm/yy"/>
    <numFmt numFmtId="182" formatCode="&quot;Yes&quot;;&quot;Yes&quot;;&quot;No&quot;"/>
    <numFmt numFmtId="183" formatCode="&quot;True&quot;;&quot;True&quot;;&quot;False&quot;"/>
    <numFmt numFmtId="184" formatCode="&quot;On&quot;;&quot;On&quot;;&quot;Off&quot;"/>
    <numFmt numFmtId="185" formatCode="[$€-2]\ #,##0.00_);[Red]\([$€-2]\ #,##0.00\)"/>
    <numFmt numFmtId="186" formatCode="#,##0.0"/>
  </numFmts>
  <fonts count="62">
    <font>
      <sz val="10"/>
      <name val="Arial"/>
      <family val="0"/>
    </font>
    <font>
      <i/>
      <sz val="9"/>
      <name val="Arial"/>
      <family val="2"/>
    </font>
    <font>
      <b/>
      <sz val="10"/>
      <name val="Arial"/>
      <family val="2"/>
    </font>
    <font>
      <b/>
      <sz val="10"/>
      <color indexed="12"/>
      <name val="Arial"/>
      <family val="2"/>
    </font>
    <font>
      <sz val="8"/>
      <name val="Arial"/>
      <family val="2"/>
    </font>
    <font>
      <b/>
      <sz val="14"/>
      <name val="Arial"/>
      <family val="2"/>
    </font>
    <font>
      <b/>
      <sz val="12"/>
      <name val="Arial"/>
      <family val="2"/>
    </font>
    <font>
      <b/>
      <i/>
      <sz val="9"/>
      <name val="Arial"/>
      <family val="2"/>
    </font>
    <font>
      <b/>
      <sz val="11"/>
      <color indexed="12"/>
      <name val="Arial"/>
      <family val="2"/>
    </font>
    <font>
      <sz val="10.5"/>
      <color indexed="56"/>
      <name val="Arial"/>
      <family val="2"/>
    </font>
    <font>
      <sz val="10.5"/>
      <name val="Arial"/>
      <family val="2"/>
    </font>
    <font>
      <b/>
      <sz val="10.5"/>
      <name val="Arial"/>
      <family val="2"/>
    </font>
    <font>
      <b/>
      <sz val="10"/>
      <color indexed="56"/>
      <name val="Arial"/>
      <family val="2"/>
    </font>
    <font>
      <b/>
      <sz val="10.5"/>
      <color indexed="56"/>
      <name val="Arial"/>
      <family val="2"/>
    </font>
    <font>
      <b/>
      <sz val="10.5"/>
      <color indexed="12"/>
      <name val="Arial"/>
      <family val="2"/>
    </font>
    <font>
      <sz val="10"/>
      <color indexed="10"/>
      <name val="Arial"/>
      <family val="2"/>
    </font>
    <font>
      <sz val="11"/>
      <color indexed="10"/>
      <name val="Calibri"/>
      <family val="2"/>
    </font>
    <font>
      <sz val="11"/>
      <name val="Arial"/>
      <family val="2"/>
    </font>
    <font>
      <b/>
      <sz val="11"/>
      <name val="Arial"/>
      <family val="2"/>
    </font>
    <font>
      <b/>
      <sz val="13"/>
      <name val="Arial"/>
      <family val="2"/>
    </font>
    <font>
      <sz val="10"/>
      <name val="Verdana"/>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24997000396251678"/>
      <name val="Arial"/>
      <family val="2"/>
    </font>
    <font>
      <b/>
      <sz val="8"/>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rgb="FFFFFF99"/>
        <bgColor indexed="64"/>
      </patternFill>
    </fill>
    <fill>
      <patternFill patternType="solid">
        <fgColor rgb="FF00FFFF"/>
        <bgColor indexed="64"/>
      </patternFill>
    </fill>
    <fill>
      <patternFill patternType="solid">
        <fgColor rgb="FF9933FF"/>
        <bgColor indexed="64"/>
      </patternFill>
    </fill>
    <fill>
      <patternFill patternType="solid">
        <fgColor rgb="FF00FFFF"/>
        <bgColor indexed="64"/>
      </patternFill>
    </fill>
    <fill>
      <patternFill patternType="solid">
        <fgColor rgb="FF9933FF"/>
        <bgColor indexed="64"/>
      </patternFill>
    </fill>
    <fill>
      <patternFill patternType="solid">
        <fgColor rgb="FF33CCCC"/>
        <bgColor indexed="64"/>
      </patternFill>
    </fill>
    <fill>
      <patternFill patternType="solid">
        <fgColor rgb="FF9933FF"/>
        <bgColor indexed="64"/>
      </patternFill>
    </fill>
    <fill>
      <patternFill patternType="solid">
        <fgColor rgb="FF00FFFF"/>
        <bgColor indexed="64"/>
      </patternFill>
    </fill>
    <fill>
      <patternFill patternType="solid">
        <fgColor rgb="FF33CCCC"/>
        <bgColor indexed="64"/>
      </patternFill>
    </fill>
    <fill>
      <patternFill patternType="solid">
        <fgColor rgb="FF9933FF"/>
        <bgColor indexed="64"/>
      </patternFill>
    </fill>
    <fill>
      <patternFill patternType="solid">
        <fgColor rgb="FF33CCCC"/>
        <bgColor indexed="64"/>
      </patternFill>
    </fill>
    <fill>
      <patternFill patternType="solid">
        <fgColor rgb="FF67F6FD"/>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3"/>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style="medium"/>
      <right>
        <color indexed="63"/>
      </right>
      <top style="medium"/>
      <bottom style="dashed"/>
    </border>
    <border>
      <left style="medium"/>
      <right style="medium"/>
      <top style="medium"/>
      <bottom style="dashed"/>
    </border>
    <border>
      <left>
        <color indexed="63"/>
      </left>
      <right>
        <color indexed="63"/>
      </right>
      <top style="medium"/>
      <bottom style="dashed"/>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style="medium"/>
      <bottom style="dotted"/>
    </border>
    <border>
      <left style="medium"/>
      <right style="medium"/>
      <top style="dotted"/>
      <bottom style="dotted"/>
    </border>
    <border>
      <left>
        <color indexed="63"/>
      </left>
      <right>
        <color indexed="63"/>
      </right>
      <top style="dotted"/>
      <bottom style="dotted"/>
    </border>
    <border>
      <left style="medium"/>
      <right style="medium"/>
      <top style="dotted"/>
      <bottom>
        <color indexed="63"/>
      </bottom>
    </border>
    <border>
      <left>
        <color indexed="63"/>
      </left>
      <right style="medium"/>
      <top style="medium"/>
      <bottom>
        <color indexed="63"/>
      </bottom>
    </border>
    <border>
      <left style="medium"/>
      <right style="medium"/>
      <top>
        <color indexed="63"/>
      </top>
      <bottom style="dotted"/>
    </border>
    <border>
      <left>
        <color indexed="63"/>
      </left>
      <right>
        <color indexed="63"/>
      </right>
      <top>
        <color indexed="63"/>
      </top>
      <bottom style="dotted"/>
    </border>
    <border>
      <left>
        <color indexed="63"/>
      </left>
      <right style="medium"/>
      <top style="medium"/>
      <bottom style="medium"/>
    </border>
    <border>
      <left>
        <color indexed="63"/>
      </left>
      <right style="medium"/>
      <top style="dotted"/>
      <bottom>
        <color indexed="63"/>
      </bottom>
    </border>
    <border>
      <left>
        <color indexed="63"/>
      </left>
      <right>
        <color indexed="63"/>
      </right>
      <top style="dotted"/>
      <bottom>
        <color indexed="63"/>
      </bottom>
    </border>
    <border>
      <left>
        <color indexed="63"/>
      </left>
      <right>
        <color indexed="63"/>
      </right>
      <top>
        <color indexed="63"/>
      </top>
      <bottom style="dashed"/>
    </border>
    <border>
      <left style="medium"/>
      <right style="medium"/>
      <top>
        <color indexed="63"/>
      </top>
      <bottom style="dashed"/>
    </border>
    <border>
      <left>
        <color indexed="63"/>
      </left>
      <right style="medium"/>
      <top>
        <color indexed="63"/>
      </top>
      <bottom>
        <color indexed="63"/>
      </bottom>
    </border>
    <border>
      <left style="medium"/>
      <right style="medium"/>
      <top style="dashed"/>
      <bottom>
        <color indexed="63"/>
      </bottom>
    </border>
    <border>
      <left style="medium"/>
      <right style="medium"/>
      <top style="dotted"/>
      <bottom style="medium"/>
    </border>
    <border>
      <left>
        <color indexed="63"/>
      </left>
      <right style="hair">
        <color indexed="8"/>
      </right>
      <top style="medium">
        <color indexed="8"/>
      </top>
      <bottom style="medium">
        <color indexed="8"/>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hair">
        <color indexed="8"/>
      </right>
      <top>
        <color indexed="63"/>
      </top>
      <bottom>
        <color indexed="63"/>
      </bottom>
    </border>
    <border>
      <left style="hair">
        <color indexed="8"/>
      </left>
      <right style="medium">
        <color indexed="8"/>
      </right>
      <top>
        <color indexed="63"/>
      </top>
      <bottom>
        <color indexed="63"/>
      </bottom>
    </border>
    <border>
      <left style="medium">
        <color indexed="8"/>
      </left>
      <right style="hair">
        <color indexed="8"/>
      </right>
      <top>
        <color indexed="63"/>
      </top>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color indexed="63"/>
      </right>
      <top style="medium"/>
      <bottom style="thin">
        <color indexed="8"/>
      </bottom>
    </border>
    <border>
      <left>
        <color indexed="63"/>
      </left>
      <right>
        <color indexed="63"/>
      </right>
      <top style="medium"/>
      <bottom style="thin">
        <color indexed="8"/>
      </bottom>
    </border>
    <border>
      <left style="medium"/>
      <right style="medium">
        <color indexed="8"/>
      </right>
      <top style="hair">
        <color indexed="8"/>
      </top>
      <bottom style="medium"/>
    </border>
    <border>
      <left style="medium">
        <color indexed="8"/>
      </left>
      <right>
        <color indexed="63"/>
      </right>
      <top style="hair">
        <color indexed="8"/>
      </top>
      <bottom style="medium"/>
    </border>
    <border>
      <left style="medium"/>
      <right style="medium">
        <color indexed="8"/>
      </right>
      <top style="hair">
        <color indexed="8"/>
      </top>
      <bottom style="hair">
        <color indexed="8"/>
      </bottom>
    </border>
    <border>
      <left style="medium">
        <color indexed="8"/>
      </left>
      <right>
        <color indexed="63"/>
      </right>
      <top style="hair">
        <color indexed="8"/>
      </top>
      <bottom style="hair">
        <color indexed="8"/>
      </bottom>
    </border>
    <border>
      <left style="medium"/>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medium"/>
      <right style="hair">
        <color indexed="8"/>
      </right>
      <top style="hair">
        <color indexed="8"/>
      </top>
      <bottom style="hair">
        <color indexed="8"/>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color indexed="8"/>
      </top>
      <bottom style="hair">
        <color indexed="8"/>
      </bottom>
    </border>
    <border>
      <left>
        <color indexed="63"/>
      </left>
      <right>
        <color indexed="63"/>
      </right>
      <top style="thin">
        <color indexed="8"/>
      </top>
      <bottom style="hair">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style="medium"/>
      <right style="hair">
        <color indexed="8"/>
      </right>
      <top style="hair">
        <color indexed="8"/>
      </top>
      <bottom style="medium"/>
    </border>
    <border>
      <left style="medium"/>
      <right style="hair">
        <color indexed="8"/>
      </right>
      <top>
        <color indexed="63"/>
      </top>
      <bottom style="hair">
        <color indexed="8"/>
      </bottom>
    </border>
    <border>
      <left style="medium">
        <color indexed="8"/>
      </left>
      <right>
        <color indexed="63"/>
      </right>
      <top>
        <color indexed="63"/>
      </top>
      <bottom style="hair">
        <color indexed="8"/>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27">
    <xf numFmtId="0" fontId="0" fillId="0" borderId="0" xfId="0" applyAlignment="1">
      <alignment/>
    </xf>
    <xf numFmtId="3" fontId="0" fillId="0" borderId="0" xfId="0" applyNumberFormat="1" applyAlignment="1">
      <alignment/>
    </xf>
    <xf numFmtId="0" fontId="0" fillId="0" borderId="10" xfId="0" applyBorder="1" applyAlignment="1">
      <alignment/>
    </xf>
    <xf numFmtId="3" fontId="0" fillId="0" borderId="11"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5" fillId="0" borderId="0" xfId="0" applyFont="1" applyAlignment="1">
      <alignment/>
    </xf>
    <xf numFmtId="0" fontId="6" fillId="32" borderId="13" xfId="0" applyFont="1" applyFill="1" applyBorder="1" applyAlignment="1">
      <alignment/>
    </xf>
    <xf numFmtId="0" fontId="0" fillId="32" borderId="10" xfId="0" applyFill="1" applyBorder="1" applyAlignment="1">
      <alignment/>
    </xf>
    <xf numFmtId="0" fontId="0" fillId="32" borderId="14" xfId="0" applyFill="1" applyBorder="1" applyAlignment="1">
      <alignment/>
    </xf>
    <xf numFmtId="0" fontId="0" fillId="32" borderId="15" xfId="0" applyFill="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1" fillId="32" borderId="18" xfId="0" applyFont="1" applyFill="1" applyBorder="1" applyAlignment="1">
      <alignment horizontal="center"/>
    </xf>
    <xf numFmtId="3" fontId="0" fillId="0" borderId="0" xfId="0" applyNumberFormat="1" applyFill="1" applyBorder="1" applyAlignment="1">
      <alignment/>
    </xf>
    <xf numFmtId="17" fontId="0" fillId="0" borderId="0" xfId="0" applyNumberFormat="1" applyAlignment="1">
      <alignment/>
    </xf>
    <xf numFmtId="17" fontId="0" fillId="0" borderId="13" xfId="0" applyNumberFormat="1" applyBorder="1" applyAlignment="1">
      <alignment/>
    </xf>
    <xf numFmtId="0" fontId="6" fillId="0" borderId="10" xfId="0" applyFont="1" applyBorder="1" applyAlignment="1">
      <alignment horizontal="center"/>
    </xf>
    <xf numFmtId="10" fontId="0" fillId="0" borderId="0" xfId="0" applyNumberFormat="1" applyAlignment="1">
      <alignment/>
    </xf>
    <xf numFmtId="0" fontId="0" fillId="0" borderId="0" xfId="0" applyAlignment="1">
      <alignment horizontal="center"/>
    </xf>
    <xf numFmtId="3" fontId="0" fillId="0" borderId="0" xfId="0" applyNumberFormat="1" applyAlignment="1">
      <alignment horizontal="center"/>
    </xf>
    <xf numFmtId="3" fontId="15" fillId="0" borderId="0" xfId="0" applyNumberFormat="1" applyFont="1" applyAlignment="1">
      <alignment/>
    </xf>
    <xf numFmtId="3" fontId="0" fillId="0" borderId="11" xfId="0" applyNumberFormat="1" applyFont="1" applyBorder="1" applyAlignment="1">
      <alignment/>
    </xf>
    <xf numFmtId="0" fontId="2" fillId="0" borderId="0" xfId="0" applyFont="1" applyAlignment="1">
      <alignment/>
    </xf>
    <xf numFmtId="3" fontId="0" fillId="0" borderId="0" xfId="0" applyNumberFormat="1" applyFont="1" applyBorder="1" applyAlignment="1">
      <alignment/>
    </xf>
    <xf numFmtId="0" fontId="16" fillId="0" borderId="0" xfId="0" applyFont="1" applyAlignment="1">
      <alignment/>
    </xf>
    <xf numFmtId="0" fontId="2" fillId="32" borderId="18" xfId="0" applyFont="1" applyFill="1" applyBorder="1" applyAlignment="1">
      <alignment horizontal="center"/>
    </xf>
    <xf numFmtId="0" fontId="2" fillId="34" borderId="19" xfId="0" applyFont="1" applyFill="1" applyBorder="1" applyAlignment="1">
      <alignment horizontal="center"/>
    </xf>
    <xf numFmtId="181"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vertical="top" wrapText="1"/>
    </xf>
    <xf numFmtId="1" fontId="0" fillId="0" borderId="11" xfId="0" applyNumberFormat="1" applyBorder="1" applyAlignment="1">
      <alignment/>
    </xf>
    <xf numFmtId="0" fontId="17" fillId="0" borderId="0" xfId="0" applyFont="1" applyAlignment="1">
      <alignment horizontal="center" vertical="center"/>
    </xf>
    <xf numFmtId="0" fontId="20" fillId="0" borderId="20" xfId="0" applyFont="1" applyFill="1" applyBorder="1" applyAlignment="1">
      <alignment horizontal="left" vertical="center"/>
    </xf>
    <xf numFmtId="0" fontId="20" fillId="0" borderId="20" xfId="0" applyFont="1" applyFill="1" applyBorder="1" applyAlignment="1">
      <alignment horizontal="center" vertical="center"/>
    </xf>
    <xf numFmtId="0" fontId="20" fillId="0" borderId="20" xfId="0" applyFont="1" applyFill="1" applyBorder="1" applyAlignment="1">
      <alignment/>
    </xf>
    <xf numFmtId="0" fontId="0" fillId="0" borderId="0" xfId="0" applyFont="1" applyBorder="1" applyAlignment="1">
      <alignment horizontal="left" vertical="center" wrapText="1"/>
    </xf>
    <xf numFmtId="0" fontId="0" fillId="0" borderId="21" xfId="0" applyFont="1" applyBorder="1" applyAlignment="1">
      <alignment/>
    </xf>
    <xf numFmtId="0" fontId="0" fillId="0" borderId="22" xfId="0" applyBorder="1" applyAlignment="1">
      <alignment/>
    </xf>
    <xf numFmtId="0" fontId="0" fillId="0" borderId="23" xfId="0" applyFont="1" applyBorder="1" applyAlignment="1">
      <alignment/>
    </xf>
    <xf numFmtId="3" fontId="0" fillId="0" borderId="22" xfId="0" applyNumberFormat="1" applyFont="1" applyBorder="1" applyAlignment="1">
      <alignment/>
    </xf>
    <xf numFmtId="0" fontId="2" fillId="35" borderId="24" xfId="0" applyFont="1" applyFill="1" applyBorder="1" applyAlignment="1">
      <alignment/>
    </xf>
    <xf numFmtId="1" fontId="2" fillId="35" borderId="25" xfId="0" applyNumberFormat="1" applyFont="1" applyFill="1" applyBorder="1" applyAlignment="1">
      <alignment/>
    </xf>
    <xf numFmtId="0" fontId="2" fillId="35" borderId="26" xfId="0" applyFont="1" applyFill="1" applyBorder="1" applyAlignment="1">
      <alignment/>
    </xf>
    <xf numFmtId="3" fontId="2" fillId="35" borderId="25" xfId="0" applyNumberFormat="1" applyFont="1" applyFill="1" applyBorder="1" applyAlignment="1">
      <alignment/>
    </xf>
    <xf numFmtId="3" fontId="2" fillId="35" borderId="25" xfId="0" applyNumberFormat="1" applyFont="1" applyFill="1" applyBorder="1" applyAlignment="1">
      <alignment/>
    </xf>
    <xf numFmtId="0" fontId="0" fillId="0" borderId="11" xfId="0" applyBorder="1" applyAlignment="1">
      <alignment vertical="top" wrapText="1"/>
    </xf>
    <xf numFmtId="0" fontId="2" fillId="35" borderId="25" xfId="0" applyFont="1" applyFill="1" applyBorder="1" applyAlignment="1">
      <alignment/>
    </xf>
    <xf numFmtId="3" fontId="0" fillId="0" borderId="22" xfId="0" applyNumberFormat="1" applyBorder="1" applyAlignment="1">
      <alignment/>
    </xf>
    <xf numFmtId="0" fontId="0" fillId="0" borderId="0" xfId="0" applyFont="1" applyFill="1" applyBorder="1" applyAlignment="1">
      <alignment/>
    </xf>
    <xf numFmtId="0" fontId="0" fillId="35" borderId="25" xfId="0" applyFont="1" applyFill="1" applyBorder="1" applyAlignment="1">
      <alignment/>
    </xf>
    <xf numFmtId="0" fontId="2" fillId="35" borderId="13" xfId="0" applyFont="1" applyFill="1" applyBorder="1" applyAlignment="1">
      <alignment/>
    </xf>
    <xf numFmtId="0" fontId="2" fillId="35" borderId="19" xfId="0" applyFont="1" applyFill="1" applyBorder="1" applyAlignment="1">
      <alignment/>
    </xf>
    <xf numFmtId="0" fontId="2" fillId="35" borderId="10" xfId="0" applyFont="1" applyFill="1" applyBorder="1" applyAlignment="1">
      <alignment/>
    </xf>
    <xf numFmtId="3" fontId="2" fillId="35" borderId="19" xfId="0" applyNumberFormat="1" applyFont="1" applyFill="1" applyBorder="1" applyAlignment="1">
      <alignment/>
    </xf>
    <xf numFmtId="3" fontId="0" fillId="0" borderId="27" xfId="0" applyNumberFormat="1" applyBorder="1" applyAlignment="1">
      <alignment/>
    </xf>
    <xf numFmtId="0" fontId="0" fillId="0" borderId="28" xfId="0" applyBorder="1" applyAlignment="1">
      <alignment/>
    </xf>
    <xf numFmtId="3" fontId="0" fillId="0" borderId="28" xfId="0" applyNumberFormat="1" applyBorder="1" applyAlignment="1">
      <alignment/>
    </xf>
    <xf numFmtId="0" fontId="0" fillId="0" borderId="29" xfId="0" applyFont="1" applyBorder="1" applyAlignment="1">
      <alignment/>
    </xf>
    <xf numFmtId="0" fontId="0" fillId="0" borderId="27" xfId="0" applyFont="1" applyBorder="1" applyAlignment="1">
      <alignment vertical="top" wrapText="1"/>
    </xf>
    <xf numFmtId="0" fontId="0" fillId="0" borderId="28" xfId="0" applyBorder="1" applyAlignment="1">
      <alignment vertical="top" wrapText="1"/>
    </xf>
    <xf numFmtId="0" fontId="0" fillId="0" borderId="25" xfId="0" applyFont="1" applyFill="1" applyBorder="1" applyAlignment="1">
      <alignment vertical="top" wrapText="1"/>
    </xf>
    <xf numFmtId="0" fontId="0" fillId="0" borderId="25" xfId="0" applyFont="1" applyFill="1" applyBorder="1" applyAlignment="1">
      <alignment/>
    </xf>
    <xf numFmtId="3" fontId="0" fillId="0" borderId="25" xfId="0" applyNumberFormat="1" applyFont="1" applyFill="1" applyBorder="1" applyAlignment="1">
      <alignment/>
    </xf>
    <xf numFmtId="0" fontId="0" fillId="0" borderId="18" xfId="0" applyFont="1" applyFill="1" applyBorder="1" applyAlignment="1">
      <alignment vertical="top" wrapText="1"/>
    </xf>
    <xf numFmtId="0" fontId="0" fillId="0" borderId="18" xfId="0" applyFont="1" applyFill="1" applyBorder="1" applyAlignment="1">
      <alignment/>
    </xf>
    <xf numFmtId="3" fontId="0" fillId="0" borderId="18" xfId="0" applyNumberFormat="1" applyFont="1" applyFill="1" applyBorder="1" applyAlignment="1">
      <alignment/>
    </xf>
    <xf numFmtId="0" fontId="0" fillId="0" borderId="27" xfId="0" applyFont="1" applyFill="1" applyBorder="1" applyAlignment="1">
      <alignment vertical="top" wrapText="1"/>
    </xf>
    <xf numFmtId="0" fontId="0" fillId="0" borderId="28" xfId="0" applyFont="1" applyFill="1" applyBorder="1" applyAlignment="1">
      <alignment vertical="top" wrapText="1"/>
    </xf>
    <xf numFmtId="0" fontId="0" fillId="0" borderId="28" xfId="0" applyFont="1" applyFill="1" applyBorder="1" applyAlignment="1">
      <alignment/>
    </xf>
    <xf numFmtId="3" fontId="0" fillId="0" borderId="28" xfId="0" applyNumberFormat="1" applyFont="1" applyFill="1" applyBorder="1" applyAlignment="1">
      <alignment/>
    </xf>
    <xf numFmtId="0" fontId="0" fillId="0" borderId="11" xfId="0" applyFont="1" applyFill="1" applyBorder="1" applyAlignment="1">
      <alignment vertical="top" wrapText="1"/>
    </xf>
    <xf numFmtId="0" fontId="0" fillId="0" borderId="30" xfId="0" applyFont="1" applyFill="1" applyBorder="1" applyAlignment="1">
      <alignment/>
    </xf>
    <xf numFmtId="0" fontId="0" fillId="0" borderId="30" xfId="0" applyFont="1" applyFill="1" applyBorder="1" applyAlignment="1">
      <alignment vertical="top" wrapText="1"/>
    </xf>
    <xf numFmtId="3" fontId="0" fillId="0" borderId="30" xfId="0" applyNumberFormat="1" applyFont="1" applyFill="1" applyBorder="1" applyAlignment="1">
      <alignment/>
    </xf>
    <xf numFmtId="3" fontId="2" fillId="36" borderId="27" xfId="0" applyNumberFormat="1" applyFont="1" applyFill="1" applyBorder="1" applyAlignment="1">
      <alignment/>
    </xf>
    <xf numFmtId="3" fontId="2" fillId="36" borderId="22" xfId="0" applyNumberFormat="1" applyFont="1" applyFill="1" applyBorder="1" applyAlignment="1">
      <alignment/>
    </xf>
    <xf numFmtId="3" fontId="2" fillId="36" borderId="11" xfId="0" applyNumberFormat="1" applyFont="1" applyFill="1" applyBorder="1" applyAlignment="1">
      <alignment/>
    </xf>
    <xf numFmtId="3" fontId="2" fillId="36" borderId="28" xfId="0" applyNumberFormat="1" applyFont="1" applyFill="1" applyBorder="1" applyAlignment="1">
      <alignment/>
    </xf>
    <xf numFmtId="3" fontId="2" fillId="36" borderId="30" xfId="0" applyNumberFormat="1" applyFont="1" applyFill="1" applyBorder="1" applyAlignment="1">
      <alignment/>
    </xf>
    <xf numFmtId="3" fontId="2" fillId="36" borderId="18" xfId="0" applyNumberFormat="1" applyFont="1" applyFill="1" applyBorder="1" applyAlignment="1">
      <alignment/>
    </xf>
    <xf numFmtId="3" fontId="2" fillId="36" borderId="25" xfId="0" applyNumberFormat="1" applyFont="1" applyFill="1" applyBorder="1" applyAlignment="1">
      <alignment/>
    </xf>
    <xf numFmtId="0" fontId="2" fillId="35" borderId="31" xfId="0" applyFont="1" applyFill="1" applyBorder="1" applyAlignment="1">
      <alignment/>
    </xf>
    <xf numFmtId="0" fontId="0" fillId="0" borderId="19" xfId="0" applyFont="1" applyFill="1" applyBorder="1" applyAlignment="1">
      <alignment/>
    </xf>
    <xf numFmtId="3" fontId="0" fillId="0" borderId="19" xfId="0" applyNumberFormat="1" applyFont="1" applyFill="1" applyBorder="1" applyAlignment="1">
      <alignment/>
    </xf>
    <xf numFmtId="0" fontId="0" fillId="0" borderId="11" xfId="0" applyFont="1" applyFill="1" applyBorder="1" applyAlignment="1">
      <alignment/>
    </xf>
    <xf numFmtId="3" fontId="0" fillId="0" borderId="11" xfId="0" applyNumberFormat="1" applyFont="1" applyFill="1" applyBorder="1" applyAlignment="1">
      <alignment/>
    </xf>
    <xf numFmtId="0" fontId="0" fillId="0" borderId="12" xfId="0" applyFont="1" applyBorder="1" applyAlignment="1">
      <alignment horizontal="left" vertical="center" wrapText="1"/>
    </xf>
    <xf numFmtId="0" fontId="2" fillId="0" borderId="11" xfId="0" applyFont="1" applyFill="1" applyBorder="1" applyAlignment="1">
      <alignment/>
    </xf>
    <xf numFmtId="3" fontId="0" fillId="36" borderId="19" xfId="0" applyNumberFormat="1" applyFont="1" applyFill="1" applyBorder="1" applyAlignment="1">
      <alignment/>
    </xf>
    <xf numFmtId="3" fontId="0" fillId="36" borderId="11" xfId="0" applyNumberFormat="1" applyFont="1" applyFill="1" applyBorder="1" applyAlignment="1">
      <alignment/>
    </xf>
    <xf numFmtId="1" fontId="0" fillId="0" borderId="32" xfId="0" applyNumberFormat="1" applyBorder="1" applyAlignment="1">
      <alignment/>
    </xf>
    <xf numFmtId="0" fontId="0" fillId="0" borderId="33" xfId="0" applyFont="1" applyBorder="1" applyAlignment="1">
      <alignment vertical="top" wrapText="1"/>
    </xf>
    <xf numFmtId="3" fontId="2" fillId="36" borderId="32" xfId="0" applyNumberFormat="1" applyFont="1" applyFill="1" applyBorder="1" applyAlignment="1">
      <alignment/>
    </xf>
    <xf numFmtId="0" fontId="2" fillId="35" borderId="34" xfId="0" applyFont="1" applyFill="1" applyBorder="1" applyAlignment="1">
      <alignment/>
    </xf>
    <xf numFmtId="0" fontId="2" fillId="35" borderId="25" xfId="0" applyFont="1" applyFill="1" applyBorder="1" applyAlignment="1">
      <alignment vertical="top" wrapText="1"/>
    </xf>
    <xf numFmtId="0" fontId="0" fillId="0" borderId="11" xfId="0" applyFont="1" applyBorder="1" applyAlignment="1">
      <alignment/>
    </xf>
    <xf numFmtId="0" fontId="0" fillId="0" borderId="0" xfId="0" applyFont="1" applyFill="1" applyBorder="1" applyAlignment="1">
      <alignment vertical="top" wrapText="1"/>
    </xf>
    <xf numFmtId="0" fontId="0" fillId="35" borderId="19" xfId="0" applyFont="1" applyFill="1" applyBorder="1" applyAlignment="1">
      <alignment/>
    </xf>
    <xf numFmtId="0" fontId="0" fillId="0" borderId="32" xfId="0" applyFont="1" applyFill="1" applyBorder="1" applyAlignment="1">
      <alignment/>
    </xf>
    <xf numFmtId="0" fontId="0" fillId="0" borderId="32" xfId="0" applyFont="1" applyFill="1" applyBorder="1" applyAlignment="1">
      <alignment vertical="top" wrapText="1"/>
    </xf>
    <xf numFmtId="3" fontId="0" fillId="0" borderId="32" xfId="0" applyNumberFormat="1" applyFont="1" applyFill="1" applyBorder="1" applyAlignment="1">
      <alignment/>
    </xf>
    <xf numFmtId="0" fontId="0" fillId="0" borderId="33" xfId="0" applyFont="1" applyBorder="1" applyAlignment="1">
      <alignment horizontal="left" vertical="center" wrapText="1"/>
    </xf>
    <xf numFmtId="0" fontId="0" fillId="0" borderId="31" xfId="0" applyFont="1" applyFill="1" applyBorder="1" applyAlignment="1">
      <alignment vertical="top" wrapText="1"/>
    </xf>
    <xf numFmtId="0" fontId="0" fillId="0" borderId="11" xfId="0" applyFont="1" applyBorder="1" applyAlignment="1">
      <alignment vertical="top" wrapText="1"/>
    </xf>
    <xf numFmtId="0" fontId="0" fillId="35" borderId="11" xfId="0" applyFont="1" applyFill="1" applyBorder="1" applyAlignment="1">
      <alignment/>
    </xf>
    <xf numFmtId="0" fontId="0" fillId="0" borderId="35" xfId="0" applyFont="1" applyFill="1" applyBorder="1" applyAlignment="1">
      <alignment vertical="top" wrapText="1"/>
    </xf>
    <xf numFmtId="0" fontId="0" fillId="35" borderId="25" xfId="0" applyFont="1" applyFill="1" applyBorder="1" applyAlignment="1">
      <alignment vertical="top" wrapText="1"/>
    </xf>
    <xf numFmtId="3" fontId="0" fillId="35" borderId="25" xfId="0" applyNumberFormat="1" applyFont="1" applyFill="1" applyBorder="1" applyAlignment="1">
      <alignment/>
    </xf>
    <xf numFmtId="3" fontId="2" fillId="35" borderId="25" xfId="0" applyNumberFormat="1" applyFont="1" applyFill="1" applyBorder="1" applyAlignment="1">
      <alignment vertical="top" wrapText="1"/>
    </xf>
    <xf numFmtId="3" fontId="0" fillId="0" borderId="27" xfId="0" applyNumberFormat="1" applyFont="1" applyFill="1" applyBorder="1" applyAlignment="1">
      <alignment/>
    </xf>
    <xf numFmtId="0" fontId="0" fillId="0" borderId="29" xfId="0" applyFont="1" applyBorder="1" applyAlignment="1">
      <alignment horizontal="left" vertical="center" wrapText="1"/>
    </xf>
    <xf numFmtId="0" fontId="0" fillId="0" borderId="28" xfId="0" applyFont="1" applyBorder="1" applyAlignment="1">
      <alignment/>
    </xf>
    <xf numFmtId="3" fontId="0" fillId="0" borderId="27" xfId="0" applyNumberFormat="1" applyFont="1" applyFill="1" applyBorder="1" applyAlignment="1">
      <alignment vertical="top" wrapText="1"/>
    </xf>
    <xf numFmtId="3" fontId="0" fillId="0" borderId="28" xfId="0" applyNumberFormat="1" applyFont="1" applyFill="1" applyBorder="1" applyAlignment="1">
      <alignment vertical="top" wrapText="1"/>
    </xf>
    <xf numFmtId="3" fontId="0" fillId="0" borderId="32" xfId="0" applyNumberFormat="1" applyFont="1" applyFill="1" applyBorder="1" applyAlignment="1">
      <alignment vertical="top"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3" fontId="0" fillId="0" borderId="38" xfId="0" applyNumberFormat="1" applyFont="1" applyFill="1" applyBorder="1" applyAlignment="1">
      <alignment/>
    </xf>
    <xf numFmtId="0" fontId="0" fillId="0" borderId="38" xfId="0" applyFont="1" applyFill="1" applyBorder="1" applyAlignment="1">
      <alignment/>
    </xf>
    <xf numFmtId="0" fontId="0" fillId="0" borderId="27" xfId="0" applyFont="1" applyFill="1" applyBorder="1" applyAlignment="1">
      <alignment/>
    </xf>
    <xf numFmtId="3" fontId="0" fillId="36" borderId="32" xfId="0" applyNumberFormat="1" applyFont="1" applyFill="1" applyBorder="1" applyAlignment="1">
      <alignment/>
    </xf>
    <xf numFmtId="3" fontId="0" fillId="36" borderId="30" xfId="0" applyNumberFormat="1" applyFont="1" applyFill="1" applyBorder="1" applyAlignment="1">
      <alignment/>
    </xf>
    <xf numFmtId="3" fontId="0" fillId="36" borderId="38" xfId="0" applyNumberFormat="1" applyFont="1" applyFill="1" applyBorder="1" applyAlignment="1">
      <alignment/>
    </xf>
    <xf numFmtId="3" fontId="0" fillId="36" borderId="27" xfId="0" applyNumberFormat="1" applyFont="1" applyFill="1" applyBorder="1" applyAlignment="1">
      <alignment/>
    </xf>
    <xf numFmtId="3" fontId="0" fillId="36" borderId="28" xfId="0" applyNumberFormat="1" applyFont="1" applyFill="1" applyBorder="1" applyAlignment="1">
      <alignment/>
    </xf>
    <xf numFmtId="3" fontId="0" fillId="36" borderId="27" xfId="0" applyNumberFormat="1" applyFont="1" applyFill="1" applyBorder="1" applyAlignment="1">
      <alignment vertical="top" wrapText="1"/>
    </xf>
    <xf numFmtId="3" fontId="0" fillId="36" borderId="28" xfId="0" applyNumberFormat="1" applyFont="1" applyFill="1" applyBorder="1" applyAlignment="1">
      <alignment vertical="top" wrapText="1"/>
    </xf>
    <xf numFmtId="3" fontId="0" fillId="36" borderId="32" xfId="0" applyNumberFormat="1" applyFont="1" applyFill="1" applyBorder="1" applyAlignment="1">
      <alignment vertical="top" wrapText="1"/>
    </xf>
    <xf numFmtId="3" fontId="0" fillId="36" borderId="11" xfId="0" applyNumberFormat="1" applyFont="1" applyFill="1" applyBorder="1" applyAlignment="1">
      <alignment vertical="top" wrapText="1"/>
    </xf>
    <xf numFmtId="186" fontId="0" fillId="0" borderId="11" xfId="0" applyNumberFormat="1" applyFont="1" applyFill="1" applyBorder="1" applyAlignment="1">
      <alignment/>
    </xf>
    <xf numFmtId="0" fontId="2" fillId="0" borderId="32" xfId="0" applyFont="1" applyFill="1" applyBorder="1" applyAlignment="1">
      <alignment/>
    </xf>
    <xf numFmtId="0" fontId="0" fillId="0" borderId="39" xfId="0" applyFont="1" applyFill="1" applyBorder="1" applyAlignment="1">
      <alignment vertical="top" wrapText="1"/>
    </xf>
    <xf numFmtId="0" fontId="0" fillId="0" borderId="40" xfId="0" applyFont="1" applyFill="1" applyBorder="1" applyAlignment="1">
      <alignment vertical="top" wrapText="1"/>
    </xf>
    <xf numFmtId="0" fontId="0" fillId="0" borderId="40" xfId="0" applyFont="1" applyFill="1" applyBorder="1" applyAlignment="1">
      <alignment/>
    </xf>
    <xf numFmtId="3" fontId="0" fillId="0" borderId="40" xfId="0" applyNumberFormat="1" applyFont="1" applyFill="1" applyBorder="1" applyAlignment="1">
      <alignment/>
    </xf>
    <xf numFmtId="3" fontId="0" fillId="36" borderId="40" xfId="0" applyNumberFormat="1" applyFont="1" applyFill="1" applyBorder="1" applyAlignment="1">
      <alignment/>
    </xf>
    <xf numFmtId="186" fontId="0" fillId="36" borderId="11" xfId="0" applyNumberFormat="1" applyFont="1" applyFill="1" applyBorder="1" applyAlignment="1">
      <alignment/>
    </xf>
    <xf numFmtId="0" fontId="0" fillId="0" borderId="18" xfId="0" applyFill="1" applyBorder="1" applyAlignment="1">
      <alignment vertical="top" wrapText="1"/>
    </xf>
    <xf numFmtId="3" fontId="2" fillId="0" borderId="25" xfId="0" applyNumberFormat="1" applyFont="1" applyFill="1" applyBorder="1" applyAlignment="1">
      <alignment/>
    </xf>
    <xf numFmtId="3" fontId="3" fillId="35" borderId="18" xfId="0" applyNumberFormat="1" applyFont="1" applyFill="1" applyBorder="1" applyAlignment="1">
      <alignment/>
    </xf>
    <xf numFmtId="3" fontId="2" fillId="36" borderId="25" xfId="0" applyNumberFormat="1" applyFont="1" applyFill="1" applyBorder="1" applyAlignment="1">
      <alignment/>
    </xf>
    <xf numFmtId="3" fontId="3" fillId="36" borderId="25" xfId="0" applyNumberFormat="1" applyFont="1" applyFill="1" applyBorder="1" applyAlignment="1">
      <alignment/>
    </xf>
    <xf numFmtId="0" fontId="0" fillId="0" borderId="27" xfId="0" applyFont="1" applyBorder="1" applyAlignment="1">
      <alignment/>
    </xf>
    <xf numFmtId="3" fontId="0" fillId="0" borderId="11" xfId="0" applyNumberFormat="1" applyFont="1" applyFill="1" applyBorder="1" applyAlignment="1">
      <alignment vertical="top" wrapText="1"/>
    </xf>
    <xf numFmtId="0" fontId="2" fillId="0" borderId="32" xfId="0" applyFont="1" applyFill="1" applyBorder="1" applyAlignment="1">
      <alignment vertical="top" wrapText="1"/>
    </xf>
    <xf numFmtId="0" fontId="2" fillId="0" borderId="35" xfId="0" applyFont="1" applyBorder="1" applyAlignment="1">
      <alignment vertical="top" wrapText="1"/>
    </xf>
    <xf numFmtId="0" fontId="2" fillId="0" borderId="0" xfId="0" applyFont="1" applyBorder="1" applyAlignment="1">
      <alignment vertical="top" wrapText="1"/>
    </xf>
    <xf numFmtId="0" fontId="18" fillId="35" borderId="27" xfId="0" applyFont="1" applyFill="1" applyBorder="1" applyAlignment="1">
      <alignment/>
    </xf>
    <xf numFmtId="0" fontId="18" fillId="35" borderId="41" xfId="0" applyFont="1" applyFill="1" applyBorder="1" applyAlignment="1">
      <alignment/>
    </xf>
    <xf numFmtId="0" fontId="0" fillId="0" borderId="32" xfId="0" applyBorder="1" applyAlignment="1">
      <alignment vertical="top" wrapText="1"/>
    </xf>
    <xf numFmtId="0" fontId="0" fillId="0" borderId="32" xfId="0" applyFont="1" applyBorder="1" applyAlignment="1">
      <alignment/>
    </xf>
    <xf numFmtId="0" fontId="0" fillId="34" borderId="25" xfId="0" applyFont="1" applyFill="1" applyBorder="1" applyAlignment="1">
      <alignment horizontal="center"/>
    </xf>
    <xf numFmtId="0" fontId="7" fillId="37" borderId="42" xfId="0" applyFont="1" applyFill="1" applyBorder="1" applyAlignment="1">
      <alignment/>
    </xf>
    <xf numFmtId="0" fontId="7" fillId="37" borderId="17" xfId="0" applyFont="1" applyFill="1" applyBorder="1" applyAlignment="1">
      <alignment/>
    </xf>
    <xf numFmtId="0" fontId="7" fillId="38" borderId="16" xfId="0" applyFont="1" applyFill="1" applyBorder="1" applyAlignment="1">
      <alignment/>
    </xf>
    <xf numFmtId="0" fontId="7" fillId="38" borderId="17" xfId="0" applyFont="1" applyFill="1" applyBorder="1" applyAlignment="1">
      <alignment/>
    </xf>
    <xf numFmtId="0" fontId="7" fillId="39" borderId="43" xfId="0" applyFont="1" applyFill="1" applyBorder="1" applyAlignment="1">
      <alignment/>
    </xf>
    <xf numFmtId="3" fontId="0" fillId="39" borderId="44" xfId="0" applyNumberFormat="1" applyFill="1" applyBorder="1" applyAlignment="1">
      <alignment/>
    </xf>
    <xf numFmtId="3" fontId="0" fillId="0" borderId="44" xfId="0" applyNumberFormat="1" applyBorder="1" applyAlignment="1">
      <alignment/>
    </xf>
    <xf numFmtId="3" fontId="9" fillId="0" borderId="45" xfId="0" applyNumberFormat="1" applyFont="1" applyBorder="1" applyAlignment="1">
      <alignment/>
    </xf>
    <xf numFmtId="3" fontId="0" fillId="0" borderId="46" xfId="0" applyNumberFormat="1" applyBorder="1" applyAlignment="1">
      <alignment/>
    </xf>
    <xf numFmtId="3" fontId="9" fillId="0" borderId="47" xfId="0" applyNumberFormat="1" applyFont="1" applyBorder="1" applyAlignment="1">
      <alignment/>
    </xf>
    <xf numFmtId="3" fontId="9" fillId="39" borderId="48" xfId="0" applyNumberFormat="1" applyFont="1" applyFill="1" applyBorder="1" applyAlignment="1">
      <alignment wrapText="1"/>
    </xf>
    <xf numFmtId="0" fontId="7" fillId="37" borderId="49" xfId="0" applyFont="1" applyFill="1" applyBorder="1" applyAlignment="1">
      <alignment/>
    </xf>
    <xf numFmtId="3" fontId="9" fillId="37" borderId="49" xfId="0" applyNumberFormat="1" applyFont="1" applyFill="1" applyBorder="1" applyAlignment="1">
      <alignment wrapText="1"/>
    </xf>
    <xf numFmtId="3" fontId="9" fillId="0" borderId="49" xfId="0" applyNumberFormat="1" applyFont="1" applyBorder="1" applyAlignment="1">
      <alignment/>
    </xf>
    <xf numFmtId="3" fontId="9" fillId="0" borderId="50" xfId="0" applyNumberFormat="1" applyFont="1" applyBorder="1" applyAlignment="1">
      <alignment/>
    </xf>
    <xf numFmtId="0" fontId="7" fillId="40" borderId="43" xfId="0" applyFont="1" applyFill="1" applyBorder="1" applyAlignment="1">
      <alignment/>
    </xf>
    <xf numFmtId="0" fontId="7" fillId="40" borderId="44" xfId="0" applyFont="1" applyFill="1" applyBorder="1" applyAlignment="1">
      <alignment/>
    </xf>
    <xf numFmtId="0" fontId="7" fillId="0" borderId="45" xfId="0" applyFont="1" applyFill="1" applyBorder="1" applyAlignment="1">
      <alignment/>
    </xf>
    <xf numFmtId="3" fontId="10" fillId="40" borderId="44" xfId="0" applyNumberFormat="1" applyFont="1" applyFill="1" applyBorder="1" applyAlignment="1">
      <alignment wrapText="1"/>
    </xf>
    <xf numFmtId="3" fontId="10" fillId="0" borderId="44" xfId="0" applyNumberFormat="1" applyFont="1" applyBorder="1" applyAlignment="1">
      <alignment/>
    </xf>
    <xf numFmtId="3" fontId="10" fillId="0" borderId="46" xfId="0" applyNumberFormat="1" applyFont="1" applyBorder="1" applyAlignment="1">
      <alignment/>
    </xf>
    <xf numFmtId="0" fontId="7" fillId="40" borderId="48" xfId="0" applyFont="1" applyFill="1" applyBorder="1" applyAlignment="1">
      <alignment/>
    </xf>
    <xf numFmtId="0" fontId="7" fillId="0" borderId="49" xfId="0" applyFont="1" applyFill="1" applyBorder="1" applyAlignment="1">
      <alignment/>
    </xf>
    <xf numFmtId="3" fontId="9" fillId="40" borderId="49" xfId="0" applyNumberFormat="1" applyFont="1" applyFill="1" applyBorder="1" applyAlignment="1">
      <alignment wrapText="1"/>
    </xf>
    <xf numFmtId="0" fontId="7" fillId="0" borderId="43" xfId="0" applyFont="1" applyFill="1" applyBorder="1" applyAlignment="1">
      <alignment/>
    </xf>
    <xf numFmtId="0" fontId="7" fillId="0" borderId="51" xfId="0" applyFont="1" applyFill="1" applyBorder="1" applyAlignment="1">
      <alignment/>
    </xf>
    <xf numFmtId="0" fontId="7" fillId="0" borderId="44" xfId="0" applyFont="1" applyFill="1" applyBorder="1" applyAlignment="1">
      <alignment/>
    </xf>
    <xf numFmtId="3" fontId="10" fillId="41" borderId="44" xfId="0" applyNumberFormat="1" applyFont="1" applyFill="1" applyBorder="1" applyAlignment="1">
      <alignment wrapText="1"/>
    </xf>
    <xf numFmtId="3" fontId="10" fillId="0" borderId="44" xfId="0" applyNumberFormat="1" applyFont="1" applyFill="1" applyBorder="1" applyAlignment="1">
      <alignment/>
    </xf>
    <xf numFmtId="3" fontId="9" fillId="0" borderId="49" xfId="0" applyNumberFormat="1" applyFont="1" applyFill="1" applyBorder="1" applyAlignment="1">
      <alignment/>
    </xf>
    <xf numFmtId="3" fontId="10" fillId="42" borderId="44" xfId="0" applyNumberFormat="1" applyFont="1" applyFill="1" applyBorder="1" applyAlignment="1">
      <alignment/>
    </xf>
    <xf numFmtId="3" fontId="9" fillId="42" borderId="49" xfId="0" applyNumberFormat="1" applyFont="1" applyFill="1" applyBorder="1" applyAlignment="1">
      <alignment/>
    </xf>
    <xf numFmtId="3" fontId="10" fillId="40" borderId="44" xfId="0" applyNumberFormat="1" applyFont="1" applyFill="1" applyBorder="1" applyAlignment="1">
      <alignment/>
    </xf>
    <xf numFmtId="3" fontId="10" fillId="41" borderId="44" xfId="0" applyNumberFormat="1" applyFont="1" applyFill="1" applyBorder="1" applyAlignment="1">
      <alignment/>
    </xf>
    <xf numFmtId="3" fontId="0" fillId="0" borderId="44" xfId="0" applyNumberFormat="1" applyFill="1" applyBorder="1" applyAlignment="1">
      <alignment/>
    </xf>
    <xf numFmtId="3" fontId="9" fillId="41" borderId="45" xfId="0" applyNumberFormat="1" applyFont="1" applyFill="1" applyBorder="1" applyAlignment="1">
      <alignment/>
    </xf>
    <xf numFmtId="3" fontId="0" fillId="0" borderId="43" xfId="0" applyNumberFormat="1" applyFill="1" applyBorder="1" applyAlignment="1">
      <alignment/>
    </xf>
    <xf numFmtId="3" fontId="0" fillId="37" borderId="44" xfId="0" applyNumberFormat="1" applyFill="1" applyBorder="1" applyAlignment="1">
      <alignment/>
    </xf>
    <xf numFmtId="3" fontId="2" fillId="37" borderId="44" xfId="0" applyNumberFormat="1" applyFont="1" applyFill="1" applyBorder="1" applyAlignment="1">
      <alignment/>
    </xf>
    <xf numFmtId="3" fontId="2" fillId="0" borderId="44" xfId="0" applyNumberFormat="1" applyFont="1" applyFill="1" applyBorder="1" applyAlignment="1">
      <alignment/>
    </xf>
    <xf numFmtId="3" fontId="12" fillId="0" borderId="45" xfId="0" applyNumberFormat="1" applyFont="1" applyFill="1" applyBorder="1" applyAlignment="1">
      <alignment/>
    </xf>
    <xf numFmtId="3" fontId="0" fillId="0" borderId="48" xfId="0" applyNumberFormat="1" applyFill="1" applyBorder="1" applyAlignment="1">
      <alignment/>
    </xf>
    <xf numFmtId="3" fontId="2" fillId="39" borderId="49" xfId="0" applyNumberFormat="1" applyFont="1" applyFill="1" applyBorder="1" applyAlignment="1">
      <alignment/>
    </xf>
    <xf numFmtId="3" fontId="12" fillId="43" borderId="49" xfId="0" applyNumberFormat="1" applyFont="1" applyFill="1" applyBorder="1" applyAlignment="1">
      <alignment/>
    </xf>
    <xf numFmtId="3" fontId="2" fillId="0" borderId="43" xfId="0" applyNumberFormat="1" applyFont="1" applyFill="1" applyBorder="1" applyAlignment="1">
      <alignment/>
    </xf>
    <xf numFmtId="3" fontId="12" fillId="0" borderId="51" xfId="0" applyNumberFormat="1" applyFont="1" applyFill="1" applyBorder="1" applyAlignment="1">
      <alignment/>
    </xf>
    <xf numFmtId="3" fontId="2" fillId="40" borderId="44" xfId="0" applyNumberFormat="1" applyFont="1" applyFill="1" applyBorder="1" applyAlignment="1">
      <alignment/>
    </xf>
    <xf numFmtId="3" fontId="2" fillId="42" borderId="44" xfId="0" applyNumberFormat="1" applyFont="1" applyFill="1" applyBorder="1" applyAlignment="1">
      <alignment/>
    </xf>
    <xf numFmtId="3" fontId="12" fillId="0" borderId="48" xfId="0" applyNumberFormat="1" applyFont="1" applyFill="1" applyBorder="1" applyAlignment="1">
      <alignment/>
    </xf>
    <xf numFmtId="3" fontId="12" fillId="40" borderId="49" xfId="0" applyNumberFormat="1" applyFont="1" applyFill="1" applyBorder="1" applyAlignment="1">
      <alignment/>
    </xf>
    <xf numFmtId="3" fontId="2" fillId="41" borderId="44" xfId="0" applyNumberFormat="1" applyFont="1" applyFill="1" applyBorder="1" applyAlignment="1">
      <alignment/>
    </xf>
    <xf numFmtId="3" fontId="12" fillId="41" borderId="45" xfId="0" applyNumberFormat="1" applyFont="1" applyFill="1" applyBorder="1" applyAlignment="1">
      <alignment/>
    </xf>
    <xf numFmtId="3" fontId="2" fillId="44" borderId="44" xfId="0" applyNumberFormat="1" applyFont="1" applyFill="1" applyBorder="1" applyAlignment="1">
      <alignment/>
    </xf>
    <xf numFmtId="3" fontId="12" fillId="42" borderId="44" xfId="0" applyNumberFormat="1" applyFont="1" applyFill="1" applyBorder="1" applyAlignment="1">
      <alignment/>
    </xf>
    <xf numFmtId="3" fontId="12" fillId="42" borderId="49" xfId="0" applyNumberFormat="1" applyFont="1" applyFill="1" applyBorder="1" applyAlignment="1">
      <alignment/>
    </xf>
    <xf numFmtId="3" fontId="12" fillId="44" borderId="45" xfId="0" applyNumberFormat="1" applyFont="1" applyFill="1" applyBorder="1" applyAlignment="1">
      <alignment/>
    </xf>
    <xf numFmtId="3" fontId="9" fillId="0" borderId="45" xfId="0" applyNumberFormat="1" applyFont="1" applyFill="1" applyBorder="1" applyAlignment="1">
      <alignment/>
    </xf>
    <xf numFmtId="3" fontId="9" fillId="39" borderId="49" xfId="0" applyNumberFormat="1" applyFont="1" applyFill="1" applyBorder="1" applyAlignment="1">
      <alignment/>
    </xf>
    <xf numFmtId="0" fontId="0" fillId="40" borderId="44" xfId="0" applyFill="1" applyBorder="1" applyAlignment="1">
      <alignment/>
    </xf>
    <xf numFmtId="3" fontId="10" fillId="0" borderId="46" xfId="0" applyNumberFormat="1" applyFont="1" applyFill="1" applyBorder="1" applyAlignment="1">
      <alignment/>
    </xf>
    <xf numFmtId="3" fontId="9" fillId="40" borderId="49" xfId="0" applyNumberFormat="1" applyFont="1" applyFill="1" applyBorder="1" applyAlignment="1">
      <alignment/>
    </xf>
    <xf numFmtId="3" fontId="9" fillId="0" borderId="50" xfId="0" applyNumberFormat="1" applyFont="1" applyFill="1" applyBorder="1" applyAlignment="1">
      <alignment/>
    </xf>
    <xf numFmtId="3" fontId="10" fillId="41" borderId="46" xfId="0" applyNumberFormat="1" applyFont="1" applyFill="1" applyBorder="1" applyAlignment="1">
      <alignment/>
    </xf>
    <xf numFmtId="3" fontId="9" fillId="41" borderId="47" xfId="0" applyNumberFormat="1" applyFont="1" applyFill="1"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3" fontId="2" fillId="37" borderId="55" xfId="0" applyNumberFormat="1" applyFont="1" applyFill="1" applyBorder="1" applyAlignment="1">
      <alignment/>
    </xf>
    <xf numFmtId="3" fontId="13" fillId="39" borderId="56" xfId="0" applyNumberFormat="1" applyFont="1" applyFill="1" applyBorder="1" applyAlignment="1">
      <alignment/>
    </xf>
    <xf numFmtId="3" fontId="11" fillId="40" borderId="55" xfId="0" applyNumberFormat="1" applyFont="1" applyFill="1" applyBorder="1" applyAlignment="1">
      <alignment/>
    </xf>
    <xf numFmtId="3" fontId="13" fillId="40" borderId="56" xfId="0" applyNumberFormat="1" applyFont="1" applyFill="1" applyBorder="1" applyAlignment="1">
      <alignment/>
    </xf>
    <xf numFmtId="3" fontId="11" fillId="41" borderId="55" xfId="0" applyNumberFormat="1" applyFont="1" applyFill="1" applyBorder="1" applyAlignment="1">
      <alignment/>
    </xf>
    <xf numFmtId="3" fontId="13" fillId="41" borderId="57" xfId="0" applyNumberFormat="1" applyFont="1" applyFill="1" applyBorder="1" applyAlignment="1">
      <alignment/>
    </xf>
    <xf numFmtId="3" fontId="14" fillId="45" borderId="58" xfId="0" applyNumberFormat="1" applyFont="1" applyFill="1" applyBorder="1" applyAlignment="1">
      <alignment/>
    </xf>
    <xf numFmtId="3" fontId="13" fillId="45" borderId="59" xfId="0" applyNumberFormat="1" applyFont="1" applyFill="1" applyBorder="1" applyAlignment="1">
      <alignment/>
    </xf>
    <xf numFmtId="3" fontId="14" fillId="46" borderId="60" xfId="0" applyNumberFormat="1" applyFont="1" applyFill="1" applyBorder="1" applyAlignment="1">
      <alignment/>
    </xf>
    <xf numFmtId="3" fontId="13" fillId="46" borderId="59" xfId="0" applyNumberFormat="1" applyFont="1" applyFill="1" applyBorder="1" applyAlignment="1">
      <alignment/>
    </xf>
    <xf numFmtId="3" fontId="14" fillId="0" borderId="52" xfId="0" applyNumberFormat="1" applyFont="1" applyFill="1" applyBorder="1" applyAlignment="1">
      <alignment/>
    </xf>
    <xf numFmtId="3" fontId="13" fillId="37" borderId="54" xfId="0" applyNumberFormat="1" applyFont="1" applyFill="1" applyBorder="1" applyAlignment="1">
      <alignment/>
    </xf>
    <xf numFmtId="0" fontId="0" fillId="39" borderId="61" xfId="0" applyFill="1" applyBorder="1" applyAlignment="1">
      <alignment/>
    </xf>
    <xf numFmtId="0" fontId="0" fillId="39" borderId="62" xfId="0" applyFill="1" applyBorder="1" applyAlignment="1">
      <alignment/>
    </xf>
    <xf numFmtId="0" fontId="0" fillId="40" borderId="63" xfId="0" applyFill="1" applyBorder="1" applyAlignment="1">
      <alignment/>
    </xf>
    <xf numFmtId="0" fontId="0" fillId="40" borderId="64" xfId="0" applyFill="1" applyBorder="1" applyAlignment="1">
      <alignment/>
    </xf>
    <xf numFmtId="0" fontId="0" fillId="41" borderId="61" xfId="0" applyFill="1" applyBorder="1" applyAlignment="1">
      <alignment/>
    </xf>
    <xf numFmtId="0" fontId="0" fillId="41" borderId="62" xfId="0" applyFill="1" applyBorder="1" applyAlignment="1">
      <alignment/>
    </xf>
    <xf numFmtId="3" fontId="0" fillId="0" borderId="11" xfId="0" applyNumberFormat="1" applyFont="1" applyFill="1" applyBorder="1" applyAlignment="1">
      <alignment/>
    </xf>
    <xf numFmtId="3" fontId="0" fillId="0" borderId="32" xfId="0" applyNumberFormat="1" applyFont="1" applyFill="1" applyBorder="1" applyAlignment="1">
      <alignment/>
    </xf>
    <xf numFmtId="3" fontId="0" fillId="0" borderId="28" xfId="0" applyNumberFormat="1" applyFill="1" applyBorder="1" applyAlignment="1">
      <alignment/>
    </xf>
    <xf numFmtId="3" fontId="12" fillId="47" borderId="49" xfId="0" applyNumberFormat="1" applyFont="1" applyFill="1" applyBorder="1" applyAlignment="1">
      <alignment/>
    </xf>
    <xf numFmtId="0" fontId="2" fillId="36" borderId="24" xfId="0" applyFont="1" applyFill="1" applyBorder="1" applyAlignment="1">
      <alignment vertical="top" wrapText="1"/>
    </xf>
    <xf numFmtId="0" fontId="2" fillId="36" borderId="26" xfId="0" applyFont="1" applyFill="1" applyBorder="1" applyAlignment="1">
      <alignment vertical="top" wrapText="1"/>
    </xf>
    <xf numFmtId="0" fontId="2" fillId="36" borderId="34" xfId="0" applyFont="1" applyFill="1" applyBorder="1" applyAlignment="1">
      <alignment vertical="top" wrapText="1"/>
    </xf>
    <xf numFmtId="0" fontId="2" fillId="35" borderId="24" xfId="0" applyFont="1" applyFill="1" applyBorder="1" applyAlignment="1">
      <alignment vertical="top" wrapText="1"/>
    </xf>
    <xf numFmtId="0" fontId="2" fillId="35" borderId="26" xfId="0" applyFont="1" applyFill="1" applyBorder="1" applyAlignment="1">
      <alignment vertical="top" wrapText="1"/>
    </xf>
    <xf numFmtId="0" fontId="2" fillId="35" borderId="34" xfId="0" applyFont="1" applyFill="1" applyBorder="1" applyAlignment="1">
      <alignment vertical="top" wrapText="1"/>
    </xf>
    <xf numFmtId="0" fontId="0" fillId="36" borderId="24" xfId="0" applyFont="1" applyFill="1" applyBorder="1" applyAlignment="1">
      <alignment/>
    </xf>
    <xf numFmtId="0" fontId="0" fillId="36" borderId="26" xfId="0" applyFont="1" applyFill="1" applyBorder="1" applyAlignment="1">
      <alignment/>
    </xf>
    <xf numFmtId="0" fontId="0" fillId="36" borderId="34" xfId="0" applyFont="1" applyFill="1" applyBorder="1" applyAlignment="1">
      <alignment/>
    </xf>
    <xf numFmtId="0" fontId="18" fillId="35" borderId="24" xfId="0" applyFont="1" applyFill="1" applyBorder="1" applyAlignment="1">
      <alignment vertical="top" wrapText="1"/>
    </xf>
    <xf numFmtId="0" fontId="18" fillId="35" borderId="26" xfId="0" applyFont="1" applyFill="1" applyBorder="1" applyAlignment="1">
      <alignment vertical="top" wrapText="1"/>
    </xf>
    <xf numFmtId="0" fontId="18" fillId="35" borderId="34" xfId="0" applyFont="1" applyFill="1" applyBorder="1" applyAlignment="1">
      <alignment vertical="top" wrapText="1"/>
    </xf>
    <xf numFmtId="0" fontId="18" fillId="35" borderId="24" xfId="0" applyFont="1" applyFill="1" applyBorder="1" applyAlignment="1">
      <alignment/>
    </xf>
    <xf numFmtId="0" fontId="18" fillId="35" borderId="26" xfId="0" applyFont="1" applyFill="1" applyBorder="1" applyAlignment="1">
      <alignment/>
    </xf>
    <xf numFmtId="0" fontId="18" fillId="35" borderId="34" xfId="0" applyFont="1" applyFill="1" applyBorder="1" applyAlignment="1">
      <alignment/>
    </xf>
    <xf numFmtId="0" fontId="18" fillId="36" borderId="24" xfId="0" applyFont="1" applyFill="1" applyBorder="1" applyAlignment="1">
      <alignment/>
    </xf>
    <xf numFmtId="0" fontId="18" fillId="36" borderId="26" xfId="0" applyFont="1" applyFill="1" applyBorder="1" applyAlignment="1">
      <alignment/>
    </xf>
    <xf numFmtId="0" fontId="18" fillId="36" borderId="34" xfId="0" applyFont="1" applyFill="1" applyBorder="1" applyAlignment="1">
      <alignment/>
    </xf>
    <xf numFmtId="0" fontId="21" fillId="35" borderId="24" xfId="0" applyFont="1" applyFill="1" applyBorder="1" applyAlignment="1">
      <alignment/>
    </xf>
    <xf numFmtId="0" fontId="21" fillId="35" borderId="26" xfId="0" applyFont="1" applyFill="1" applyBorder="1" applyAlignment="1">
      <alignment/>
    </xf>
    <xf numFmtId="0" fontId="21" fillId="35" borderId="34" xfId="0" applyFont="1" applyFill="1" applyBorder="1" applyAlignment="1">
      <alignment/>
    </xf>
    <xf numFmtId="0" fontId="0" fillId="0" borderId="19" xfId="0" applyFont="1" applyBorder="1" applyAlignment="1">
      <alignment vertical="top" wrapText="1"/>
    </xf>
    <xf numFmtId="0" fontId="0" fillId="0" borderId="11" xfId="0" applyFont="1" applyBorder="1" applyAlignment="1">
      <alignment vertical="top" wrapText="1"/>
    </xf>
    <xf numFmtId="0" fontId="0" fillId="0" borderId="18" xfId="0" applyFont="1" applyBorder="1" applyAlignment="1">
      <alignment vertical="top" wrapText="1"/>
    </xf>
    <xf numFmtId="0" fontId="0" fillId="0" borderId="11" xfId="0" applyBorder="1" applyAlignment="1">
      <alignment vertical="top" wrapText="1"/>
    </xf>
    <xf numFmtId="0" fontId="0" fillId="0" borderId="18" xfId="0" applyBorder="1" applyAlignment="1">
      <alignment vertical="top" wrapText="1"/>
    </xf>
    <xf numFmtId="0" fontId="0" fillId="0" borderId="13" xfId="0" applyFont="1" applyBorder="1" applyAlignment="1">
      <alignment vertical="top" wrapText="1"/>
    </xf>
    <xf numFmtId="0" fontId="0" fillId="0" borderId="12" xfId="0" applyBorder="1" applyAlignment="1">
      <alignment vertical="top" wrapText="1"/>
    </xf>
    <xf numFmtId="0" fontId="0" fillId="0" borderId="19" xfId="0" applyFont="1" applyFill="1" applyBorder="1" applyAlignment="1">
      <alignment vertical="top" wrapText="1"/>
    </xf>
    <xf numFmtId="0" fontId="0" fillId="0" borderId="11" xfId="0" applyFont="1" applyFill="1" applyBorder="1" applyAlignment="1">
      <alignment vertical="top" wrapText="1"/>
    </xf>
    <xf numFmtId="0" fontId="0" fillId="0" borderId="32" xfId="0" applyFont="1" applyFill="1" applyBorder="1" applyAlignment="1">
      <alignment vertical="top" wrapText="1"/>
    </xf>
    <xf numFmtId="0" fontId="0" fillId="0" borderId="40" xfId="0" applyFont="1" applyBorder="1" applyAlignment="1">
      <alignment vertical="top" wrapText="1"/>
    </xf>
    <xf numFmtId="0" fontId="0" fillId="0" borderId="30" xfId="0" applyFont="1" applyBorder="1" applyAlignment="1">
      <alignment vertical="top" wrapText="1"/>
    </xf>
    <xf numFmtId="0" fontId="0" fillId="0" borderId="30" xfId="0" applyFont="1" applyFill="1" applyBorder="1" applyAlignment="1">
      <alignment vertical="top" wrapText="1"/>
    </xf>
    <xf numFmtId="0" fontId="0" fillId="0" borderId="18" xfId="0" applyFont="1" applyFill="1" applyBorder="1" applyAlignment="1">
      <alignment vertical="top" wrapText="1"/>
    </xf>
    <xf numFmtId="0" fontId="0" fillId="0" borderId="38" xfId="0" applyFont="1" applyFill="1" applyBorder="1" applyAlignment="1">
      <alignment vertical="top" wrapText="1"/>
    </xf>
    <xf numFmtId="181" fontId="0" fillId="0" borderId="40" xfId="0" applyNumberFormat="1" applyFont="1" applyBorder="1" applyAlignment="1">
      <alignment vertical="top" wrapText="1"/>
    </xf>
    <xf numFmtId="181" fontId="0" fillId="0" borderId="11" xfId="0" applyNumberFormat="1" applyFont="1" applyBorder="1" applyAlignment="1">
      <alignment vertical="top" wrapText="1"/>
    </xf>
    <xf numFmtId="181" fontId="0" fillId="0" borderId="38" xfId="0" applyNumberFormat="1" applyFont="1" applyBorder="1" applyAlignment="1">
      <alignment vertical="top" wrapText="1"/>
    </xf>
    <xf numFmtId="0" fontId="8" fillId="48" borderId="24" xfId="0" applyFont="1" applyFill="1" applyBorder="1" applyAlignment="1">
      <alignment wrapText="1"/>
    </xf>
    <xf numFmtId="0" fontId="8" fillId="48" borderId="26" xfId="0" applyFont="1" applyFill="1" applyBorder="1" applyAlignment="1">
      <alignment wrapText="1"/>
    </xf>
    <xf numFmtId="0" fontId="8" fillId="48" borderId="34" xfId="0" applyFont="1" applyFill="1" applyBorder="1" applyAlignment="1">
      <alignment wrapText="1"/>
    </xf>
    <xf numFmtId="0" fontId="0" fillId="0" borderId="65" xfId="0" applyFont="1" applyFill="1" applyBorder="1" applyAlignment="1">
      <alignment wrapText="1"/>
    </xf>
    <xf numFmtId="0" fontId="0" fillId="0" borderId="66" xfId="0" applyFont="1" applyFill="1" applyBorder="1" applyAlignment="1">
      <alignment wrapText="1"/>
    </xf>
    <xf numFmtId="0" fontId="60" fillId="49" borderId="24" xfId="0" applyFont="1" applyFill="1" applyBorder="1" applyAlignment="1">
      <alignment/>
    </xf>
    <xf numFmtId="0" fontId="60" fillId="49" borderId="34" xfId="0" applyFont="1" applyFill="1" applyBorder="1" applyAlignment="1">
      <alignment/>
    </xf>
    <xf numFmtId="0" fontId="0" fillId="0" borderId="67" xfId="0" applyFont="1" applyBorder="1" applyAlignment="1">
      <alignment wrapText="1"/>
    </xf>
    <xf numFmtId="0" fontId="0" fillId="0" borderId="68" xfId="0" applyFont="1" applyBorder="1" applyAlignment="1">
      <alignment wrapText="1"/>
    </xf>
    <xf numFmtId="0" fontId="0" fillId="0" borderId="65" xfId="0" applyFont="1" applyBorder="1" applyAlignment="1">
      <alignment wrapText="1"/>
    </xf>
    <xf numFmtId="0" fontId="0" fillId="0" borderId="66" xfId="0" applyFont="1" applyBorder="1" applyAlignment="1">
      <alignment wrapText="1"/>
    </xf>
    <xf numFmtId="0" fontId="11" fillId="0" borderId="69" xfId="0" applyFont="1" applyBorder="1" applyAlignment="1">
      <alignment wrapText="1"/>
    </xf>
    <xf numFmtId="0" fontId="11" fillId="0" borderId="70" xfId="0" applyFont="1" applyBorder="1" applyAlignment="1">
      <alignment wrapText="1"/>
    </xf>
    <xf numFmtId="0" fontId="0" fillId="0" borderId="71" xfId="0" applyFont="1" applyBorder="1" applyAlignment="1">
      <alignment wrapText="1"/>
    </xf>
    <xf numFmtId="0" fontId="0" fillId="0" borderId="72" xfId="0" applyFont="1" applyBorder="1" applyAlignment="1">
      <alignment wrapText="1"/>
    </xf>
    <xf numFmtId="0" fontId="0" fillId="0" borderId="73" xfId="0" applyFont="1" applyFill="1" applyBorder="1" applyAlignment="1">
      <alignment horizontal="left" wrapText="1"/>
    </xf>
    <xf numFmtId="0" fontId="0" fillId="0" borderId="74" xfId="0" applyFont="1" applyFill="1" applyBorder="1" applyAlignment="1">
      <alignment horizontal="left" wrapText="1"/>
    </xf>
    <xf numFmtId="0" fontId="0" fillId="0" borderId="75" xfId="0" applyFont="1" applyFill="1" applyBorder="1" applyAlignment="1">
      <alignment wrapText="1"/>
    </xf>
    <xf numFmtId="0" fontId="0" fillId="0" borderId="72" xfId="0" applyFont="1" applyFill="1" applyBorder="1" applyAlignment="1">
      <alignment wrapText="1"/>
    </xf>
    <xf numFmtId="0" fontId="0" fillId="0" borderId="76" xfId="0" applyFont="1" applyFill="1" applyBorder="1" applyAlignment="1">
      <alignment vertical="top" wrapText="1"/>
    </xf>
    <xf numFmtId="0" fontId="0" fillId="0" borderId="77" xfId="0" applyFont="1" applyFill="1" applyBorder="1" applyAlignment="1">
      <alignment vertical="top" wrapText="1"/>
    </xf>
    <xf numFmtId="0" fontId="6" fillId="50" borderId="78" xfId="0" applyFont="1" applyFill="1" applyBorder="1" applyAlignment="1">
      <alignment/>
    </xf>
    <xf numFmtId="0" fontId="6" fillId="50" borderId="79" xfId="0" applyFont="1" applyFill="1" applyBorder="1" applyAlignment="1">
      <alignment/>
    </xf>
    <xf numFmtId="0" fontId="6" fillId="50" borderId="80" xfId="0" applyFont="1" applyFill="1" applyBorder="1" applyAlignment="1">
      <alignment/>
    </xf>
    <xf numFmtId="0" fontId="6" fillId="50" borderId="80" xfId="0" applyFont="1" applyFill="1" applyBorder="1" applyAlignment="1">
      <alignment horizontal="center"/>
    </xf>
    <xf numFmtId="0" fontId="6" fillId="50" borderId="81" xfId="0" applyFont="1" applyFill="1" applyBorder="1" applyAlignment="1">
      <alignment horizontal="center"/>
    </xf>
    <xf numFmtId="0" fontId="6" fillId="50" borderId="79" xfId="0" applyFont="1" applyFill="1" applyBorder="1" applyAlignment="1">
      <alignment horizontal="center"/>
    </xf>
    <xf numFmtId="0" fontId="0" fillId="0" borderId="82" xfId="0" applyFont="1" applyBorder="1" applyAlignment="1">
      <alignment wrapText="1"/>
    </xf>
    <xf numFmtId="0" fontId="0" fillId="0" borderId="83" xfId="0" applyFont="1" applyBorder="1" applyAlignment="1">
      <alignment wrapText="1"/>
    </xf>
    <xf numFmtId="0" fontId="8" fillId="48" borderId="84" xfId="0" applyFont="1" applyFill="1" applyBorder="1" applyAlignment="1">
      <alignment vertical="top" wrapText="1"/>
    </xf>
    <xf numFmtId="0" fontId="8" fillId="48" borderId="85" xfId="0" applyFont="1" applyFill="1" applyBorder="1" applyAlignment="1">
      <alignment vertical="top" wrapText="1"/>
    </xf>
    <xf numFmtId="0" fontId="8" fillId="48" borderId="86" xfId="0" applyFont="1" applyFill="1" applyBorder="1" applyAlignment="1">
      <alignment wrapText="1"/>
    </xf>
    <xf numFmtId="0" fontId="8" fillId="48" borderId="87" xfId="0" applyFont="1" applyFill="1" applyBorder="1" applyAlignment="1">
      <alignment wrapText="1"/>
    </xf>
    <xf numFmtId="0" fontId="8" fillId="48" borderId="0" xfId="0" applyFont="1" applyFill="1" applyBorder="1" applyAlignment="1">
      <alignment wrapText="1"/>
    </xf>
    <xf numFmtId="0" fontId="0" fillId="0" borderId="88" xfId="0" applyFont="1" applyFill="1" applyBorder="1" applyAlignment="1">
      <alignment wrapText="1"/>
    </xf>
    <xf numFmtId="0" fontId="0" fillId="0" borderId="70" xfId="0" applyFont="1" applyFill="1" applyBorder="1" applyAlignment="1">
      <alignment wrapText="1"/>
    </xf>
    <xf numFmtId="0" fontId="0" fillId="0" borderId="89" xfId="0" applyFont="1" applyFill="1" applyBorder="1" applyAlignment="1">
      <alignment wrapText="1"/>
    </xf>
    <xf numFmtId="0" fontId="0" fillId="0" borderId="90" xfId="0" applyFont="1" applyFill="1" applyBorder="1" applyAlignment="1">
      <alignment wrapText="1"/>
    </xf>
    <xf numFmtId="0" fontId="0" fillId="0" borderId="75" xfId="0" applyFont="1" applyFill="1" applyBorder="1" applyAlignment="1">
      <alignment horizontal="justify" wrapText="1"/>
    </xf>
    <xf numFmtId="0" fontId="0" fillId="0" borderId="72" xfId="0" applyFont="1" applyFill="1" applyBorder="1" applyAlignment="1">
      <alignment horizontal="justify" wrapText="1"/>
    </xf>
    <xf numFmtId="0" fontId="0" fillId="0" borderId="12" xfId="0" applyFont="1" applyBorder="1" applyAlignment="1">
      <alignment/>
    </xf>
    <xf numFmtId="0" fontId="0" fillId="0" borderId="91" xfId="0" applyFont="1" applyBorder="1" applyAlignment="1">
      <alignment/>
    </xf>
    <xf numFmtId="0" fontId="0" fillId="0" borderId="73" xfId="0" applyFont="1" applyFill="1" applyBorder="1" applyAlignment="1">
      <alignment wrapText="1"/>
    </xf>
    <xf numFmtId="0" fontId="0" fillId="0" borderId="74" xfId="0" applyFont="1" applyFill="1" applyBorder="1" applyAlignment="1">
      <alignment wrapText="1"/>
    </xf>
    <xf numFmtId="0" fontId="1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submitAction_win0(document.win0,'#ICRow11');" TargetMode="External" /><Relationship Id="rId2" Type="http://schemas.openxmlformats.org/officeDocument/2006/relationships/hyperlink" Target="javascript:%20submitAction_win0(document.win0,'#ICRow17');" TargetMode="External" /><Relationship Id="rId3" Type="http://schemas.openxmlformats.org/officeDocument/2006/relationships/hyperlink" Target="javascript:%20submitAction_win0(document.win0,'#ICRow22');" TargetMode="External" /><Relationship Id="rId4" Type="http://schemas.openxmlformats.org/officeDocument/2006/relationships/hyperlink" Target="javascript:%20submitAction_win0(document.win0,'#ICRow28');" TargetMode="External" /><Relationship Id="rId5" Type="http://schemas.openxmlformats.org/officeDocument/2006/relationships/hyperlink" Target="javascript:%20submitAction_win0(document.win0,'#ICRow37');" TargetMode="External" /><Relationship Id="rId6" Type="http://schemas.openxmlformats.org/officeDocument/2006/relationships/hyperlink" Target="javascript:%20submitAction_win0(document.win0,'#ICRow48');" TargetMode="External" /><Relationship Id="rId7" Type="http://schemas.openxmlformats.org/officeDocument/2006/relationships/hyperlink" Target="javascript:%20submitAction_win0(document.win0,'#ICRow59');" TargetMode="External" /><Relationship Id="rId8" Type="http://schemas.openxmlformats.org/officeDocument/2006/relationships/hyperlink" Target="javascript:%20submitAction_win0(document.win0,'#ICRow74');" TargetMode="External" /><Relationship Id="rId9" Type="http://schemas.openxmlformats.org/officeDocument/2006/relationships/hyperlink" Target="javascript:%20submitAction_win0(document.win0,'#ICRow79');" TargetMode="External" /><Relationship Id="rId10" Type="http://schemas.openxmlformats.org/officeDocument/2006/relationships/hyperlink" Target="javascript:%20submitAction_win0(document.win0,'#ICRow89');" TargetMode="External" /><Relationship Id="rId11" Type="http://schemas.openxmlformats.org/officeDocument/2006/relationships/hyperlink" Target="javascript:%20submitAction_win0(document.win0,'#ICRow93');" TargetMode="External" /><Relationship Id="rId12" Type="http://schemas.openxmlformats.org/officeDocument/2006/relationships/hyperlink" Target="javascript:%20submitAction_win0(document.win0,'#ICRow97');" TargetMode="External" /><Relationship Id="rId13" Type="http://schemas.openxmlformats.org/officeDocument/2006/relationships/hyperlink" Target="javascript:%20submitAction_win0(document.win0,'#ICRow114');" TargetMode="External" /><Relationship Id="rId14" Type="http://schemas.openxmlformats.org/officeDocument/2006/relationships/hyperlink" Target="javascript:%20submitAction_win0(document.win0,'#ICRow123');" TargetMode="External" /><Relationship Id="rId15" Type="http://schemas.openxmlformats.org/officeDocument/2006/relationships/hyperlink" Target="javascript:%20submitAction_win0(document.win0,'#ICRow2');" TargetMode="External" /><Relationship Id="rId16" Type="http://schemas.openxmlformats.org/officeDocument/2006/relationships/hyperlink" Target="javascript:%20submitAction_win0(document.win0,'#ICRow18');" TargetMode="External" /><Relationship Id="rId17" Type="http://schemas.openxmlformats.org/officeDocument/2006/relationships/hyperlink" Target="javascript:%20submitAction_win0(document.win0,'#ICRow24');" TargetMode="External" /><Relationship Id="rId18" Type="http://schemas.openxmlformats.org/officeDocument/2006/relationships/hyperlink" Target="javascript:%20submitAction_win0(document.win0,'#ICRow26');" TargetMode="External" /><Relationship Id="rId19" Type="http://schemas.openxmlformats.org/officeDocument/2006/relationships/hyperlink" Target="javascript:%20submitAction_win0(document.win0,'#ICRow71');" TargetMode="External" /><Relationship Id="rId20" Type="http://schemas.openxmlformats.org/officeDocument/2006/relationships/hyperlink" Target="javascript:%20submitAction_win0(document.win0,'#ICRow100');" TargetMode="External" /><Relationship Id="rId21" Type="http://schemas.openxmlformats.org/officeDocument/2006/relationships/hyperlink" Target="javascript:%20submitAction_win0(document.win0,'#ICRow105');" TargetMode="External" /><Relationship Id="rId22" Type="http://schemas.openxmlformats.org/officeDocument/2006/relationships/hyperlink" Target="javascript:%20submitAction_win0(document.win0,'#ICRow109');" TargetMode="External" /><Relationship Id="rId23" Type="http://schemas.openxmlformats.org/officeDocument/2006/relationships/hyperlink" Target="javascript:%20submitAction_win0(document.win0,'#ICRow121');" TargetMode="External" /><Relationship Id="rId24" Type="http://schemas.openxmlformats.org/officeDocument/2006/relationships/hyperlink" Target="javascript:%20submitAction_win0(document.win0,'#ICRow123');" TargetMode="External" /><Relationship Id="rId25" Type="http://schemas.openxmlformats.org/officeDocument/2006/relationships/hyperlink" Target="javascript:%20submitAction_win0(document.win0,'#ICRow130');" TargetMode="External" /><Relationship Id="rId26" Type="http://schemas.openxmlformats.org/officeDocument/2006/relationships/hyperlink" Target="javascript:%20submitAction_win0(document.win0,'#ICRow182');" TargetMode="External" /><Relationship Id="rId27" Type="http://schemas.openxmlformats.org/officeDocument/2006/relationships/hyperlink" Target="javascript:%20submitAction_win0(document.win0,'#ICRow187');" TargetMode="External" /><Relationship Id="rId28" Type="http://schemas.openxmlformats.org/officeDocument/2006/relationships/hyperlink" Target="javascript:%20submitAction_win0(document.win0,'#ICRow160');" TargetMode="External" /><Relationship Id="rId29" Type="http://schemas.openxmlformats.org/officeDocument/2006/relationships/hyperlink" Target="javascript:%20submitAction_win0(document.win0,'#ICRow136');" TargetMode="External" /><Relationship Id="rId30" Type="http://schemas.openxmlformats.org/officeDocument/2006/relationships/hyperlink" Target="javascript:%20submitAction_win0(document.win0,'#ICRow175');" TargetMode="External" /><Relationship Id="rId31" Type="http://schemas.openxmlformats.org/officeDocument/2006/relationships/hyperlink" Target="javascript:%20submitAction_win0(document.win0,'#ICRow170');" TargetMode="External" /><Relationship Id="rId32" Type="http://schemas.openxmlformats.org/officeDocument/2006/relationships/hyperlink" Target="javascript:%20submitAction_win0(document.win0,'#ICRow167');" TargetMode="External" /><Relationship Id="rId33" Type="http://schemas.openxmlformats.org/officeDocument/2006/relationships/hyperlink" Target="javascript:%20submitAction_win0(document.win0,'#ICRow154');" TargetMode="External" /><Relationship Id="rId34" Type="http://schemas.openxmlformats.org/officeDocument/2006/relationships/hyperlink" Target="javascript:%20submitAction_win0(document.win0,'#ICRow148');" TargetMode="External" /><Relationship Id="rId35" Type="http://schemas.openxmlformats.org/officeDocument/2006/relationships/hyperlink" Target="javascript:%20submitAction_win0(document.win0,'#ICRow141');" TargetMode="External" /><Relationship Id="rId36" Type="http://schemas.openxmlformats.org/officeDocument/2006/relationships/hyperlink" Target="javascript:%20submitAction_win0(document.win0,'#ICRow127');" TargetMode="External" /><Relationship Id="rId37" Type="http://schemas.openxmlformats.org/officeDocument/2006/relationships/hyperlink" Target="javascript:%20submitAction_win0(document.win0,'#ICRow114');" TargetMode="External" /><Relationship Id="rId38" Type="http://schemas.openxmlformats.org/officeDocument/2006/relationships/hyperlink" Target="javascript:%20submitAction_win0(document.win0,'#ICRow97');" TargetMode="External" /><Relationship Id="rId39" Type="http://schemas.openxmlformats.org/officeDocument/2006/relationships/hyperlink" Target="javascript:%20submitAction_win0(document.win0,'#ICRow87');" TargetMode="External" /><Relationship Id="rId40" Type="http://schemas.openxmlformats.org/officeDocument/2006/relationships/hyperlink" Target="javascript:%20submitAction_win0(document.win0,'#ICRow65');" TargetMode="External" /><Relationship Id="rId41" Type="http://schemas.openxmlformats.org/officeDocument/2006/relationships/hyperlink" Target="javascript:%20submitAction_win0(document.win0,'#ICRow39');" TargetMode="External" /><Relationship Id="rId42" Type="http://schemas.openxmlformats.org/officeDocument/2006/relationships/hyperlink" Target="javascript:%20submitAction_win0(document.win0,'#ICRow49');" TargetMode="External" /><Relationship Id="rId43" Type="http://schemas.openxmlformats.org/officeDocument/2006/relationships/hyperlink" Target="javascript:%20submitAction_win0(document.win0,'#ICRow21');" TargetMode="External" /><Relationship Id="rId44" Type="http://schemas.openxmlformats.org/officeDocument/2006/relationships/hyperlink" Target="javascript:%20submitAction_win0(document.win0,'#ICRow16');" TargetMode="External" /><Relationship Id="rId45" Type="http://schemas.openxmlformats.org/officeDocument/2006/relationships/hyperlink" Target="javascript:%20submitAction_win0(document.win0,'#ICRow36');" TargetMode="External" /><Relationship Id="rId46" Type="http://schemas.openxmlformats.org/officeDocument/2006/relationships/hyperlink" Target="javascript:%20submitAction_win0(document.win0,'#ICRow88');" TargetMode="External" /><Relationship Id="rId47" Type="http://schemas.openxmlformats.org/officeDocument/2006/relationships/hyperlink" Target="javascript:%20submitAction_win0(document.win0,'#ICRow5');" TargetMode="External" /><Relationship Id="rId48" Type="http://schemas.openxmlformats.org/officeDocument/2006/relationships/hyperlink" Target="javascript:%20submitAction_win0(document.win0,'#ICRow0');" TargetMode="External" /><Relationship Id="rId49" Type="http://schemas.openxmlformats.org/officeDocument/2006/relationships/hyperlink" Target="javascript:%20submitAction_win0(document.win0,'#ICRow1');" TargetMode="External" /><Relationship Id="rId50" Type="http://schemas.openxmlformats.org/officeDocument/2006/relationships/hyperlink" Target="javascript:%20submitAction_win0(document.win0,'#ICRow48');" TargetMode="External" /><Relationship Id="rId51" Type="http://schemas.openxmlformats.org/officeDocument/2006/relationships/hyperlink" Target="javascript:%20submitAction_win0(document.win0,'#ICRow113');" TargetMode="External" /><Relationship Id="rId52" Type="http://schemas.openxmlformats.org/officeDocument/2006/relationships/hyperlink" Target="javascript:%20submitAction_win0(document.win0,'#ICRow135');" TargetMode="External" /><Relationship Id="rId53" Type="http://schemas.openxmlformats.org/officeDocument/2006/relationships/hyperlink" Target="javascript:%20submitAction_win0(document.win0,'#ICRow181');" TargetMode="External" /><Relationship Id="rId54" Type="http://schemas.openxmlformats.org/officeDocument/2006/relationships/hyperlink" Target="javascript:%20submitAction_win0(document.win0,'#ICRow186');" TargetMode="External" /><Relationship Id="rId55" Type="http://schemas.openxmlformats.org/officeDocument/2006/relationships/hyperlink" Target="javascript:%20submitAction_win0(document.win0,'#ICRow187');" TargetMode="External" /><Relationship Id="rId5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165"/>
  <sheetViews>
    <sheetView tabSelected="1" zoomScalePageLayoutView="0" workbookViewId="0" topLeftCell="A124">
      <selection activeCell="C163" sqref="C163"/>
    </sheetView>
  </sheetViews>
  <sheetFormatPr defaultColWidth="11.421875" defaultRowHeight="12.75"/>
  <cols>
    <col min="1" max="1" width="5.421875" style="0" customWidth="1"/>
    <col min="2" max="2" width="45.421875" style="0" customWidth="1"/>
    <col min="3" max="3" width="74.7109375" style="0" customWidth="1"/>
    <col min="4" max="4" width="20.421875" style="0" customWidth="1"/>
    <col min="5" max="5" width="21.57421875" style="0" customWidth="1"/>
    <col min="6" max="6" width="14.00390625" style="0" customWidth="1"/>
    <col min="7" max="7" width="13.421875" style="0" customWidth="1"/>
    <col min="8" max="8" width="13.7109375" style="0" customWidth="1"/>
    <col min="9" max="9" width="20.7109375" style="0" customWidth="1"/>
    <col min="10" max="10" width="15.28125" style="0" bestFit="1" customWidth="1"/>
    <col min="11" max="11" width="17.8515625" style="0" customWidth="1"/>
  </cols>
  <sheetData>
    <row r="2" spans="1:7" ht="18">
      <c r="A2" s="16"/>
      <c r="B2" s="7" t="s">
        <v>251</v>
      </c>
      <c r="C2" s="6"/>
      <c r="D2" s="6"/>
      <c r="E2" s="6"/>
      <c r="F2" s="25"/>
      <c r="G2" s="6"/>
    </row>
    <row r="3" ht="13.5" thickBot="1"/>
    <row r="4" spans="2:9" ht="16.5" thickBot="1">
      <c r="B4" s="8" t="s">
        <v>6</v>
      </c>
      <c r="C4" s="9"/>
      <c r="D4" s="153" t="s">
        <v>7</v>
      </c>
      <c r="E4" s="28" t="s">
        <v>7</v>
      </c>
      <c r="F4" s="28" t="s">
        <v>241</v>
      </c>
      <c r="G4" s="28" t="s">
        <v>242</v>
      </c>
      <c r="H4" s="28" t="s">
        <v>243</v>
      </c>
      <c r="I4" s="28" t="s">
        <v>0</v>
      </c>
    </row>
    <row r="5" spans="2:10" ht="13.5" thickBot="1">
      <c r="B5" s="10"/>
      <c r="C5" s="11"/>
      <c r="D5" s="27" t="s">
        <v>8</v>
      </c>
      <c r="E5" s="27" t="s">
        <v>9</v>
      </c>
      <c r="F5" s="14" t="s">
        <v>1</v>
      </c>
      <c r="G5" s="14" t="s">
        <v>1</v>
      </c>
      <c r="H5" s="14" t="s">
        <v>1</v>
      </c>
      <c r="I5" s="14" t="s">
        <v>2</v>
      </c>
      <c r="J5" s="1">
        <f>F13+G13+H13+F26+G32+F110+H128+H132</f>
        <v>115790</v>
      </c>
    </row>
    <row r="6" spans="2:9" ht="13.5" thickBot="1">
      <c r="B6" s="261" t="s">
        <v>148</v>
      </c>
      <c r="C6" s="262"/>
      <c r="D6" s="262"/>
      <c r="E6" s="262"/>
      <c r="F6" s="262"/>
      <c r="G6" s="262"/>
      <c r="H6" s="262"/>
      <c r="I6" s="263"/>
    </row>
    <row r="7" spans="2:10" ht="17.25" customHeight="1">
      <c r="B7" s="264" t="s">
        <v>252</v>
      </c>
      <c r="C7" s="38" t="s">
        <v>10</v>
      </c>
      <c r="D7" s="39">
        <v>71300</v>
      </c>
      <c r="E7" s="40" t="s">
        <v>123</v>
      </c>
      <c r="F7" s="41">
        <v>21600</v>
      </c>
      <c r="G7" s="41">
        <v>21600</v>
      </c>
      <c r="H7" s="41">
        <v>21600</v>
      </c>
      <c r="I7" s="77">
        <f aca="true" t="shared" si="0" ref="I7:I19">F7+G7+H7</f>
        <v>64800</v>
      </c>
      <c r="J7" s="22"/>
    </row>
    <row r="8" spans="2:10" ht="12.75">
      <c r="B8" s="265"/>
      <c r="C8" s="279" t="s">
        <v>11</v>
      </c>
      <c r="D8" s="32">
        <v>71300</v>
      </c>
      <c r="E8" s="29" t="s">
        <v>123</v>
      </c>
      <c r="F8" s="23">
        <v>6480</v>
      </c>
      <c r="G8" s="23">
        <v>6480</v>
      </c>
      <c r="H8" s="23">
        <v>6480</v>
      </c>
      <c r="I8" s="78">
        <f t="shared" si="0"/>
        <v>19440</v>
      </c>
      <c r="J8" s="1"/>
    </row>
    <row r="9" spans="2:10" ht="12.75">
      <c r="B9" s="265"/>
      <c r="C9" s="280"/>
      <c r="D9" s="32">
        <v>72200</v>
      </c>
      <c r="E9" s="30" t="s">
        <v>77</v>
      </c>
      <c r="F9" s="23">
        <v>6321</v>
      </c>
      <c r="G9" s="23">
        <v>0</v>
      </c>
      <c r="H9" s="23">
        <v>0</v>
      </c>
      <c r="I9" s="78">
        <f t="shared" si="0"/>
        <v>6321</v>
      </c>
      <c r="J9" s="1"/>
    </row>
    <row r="10" spans="2:10" ht="25.5">
      <c r="B10" s="265"/>
      <c r="C10" s="280"/>
      <c r="D10" s="32">
        <v>72300</v>
      </c>
      <c r="E10" s="31" t="s">
        <v>157</v>
      </c>
      <c r="F10" s="23">
        <v>96000</v>
      </c>
      <c r="G10" s="239">
        <v>0</v>
      </c>
      <c r="H10" s="23">
        <v>0</v>
      </c>
      <c r="I10" s="78">
        <f t="shared" si="0"/>
        <v>96000</v>
      </c>
      <c r="J10" s="1"/>
    </row>
    <row r="11" spans="2:10" ht="12.75">
      <c r="B11" s="265"/>
      <c r="C11" s="280"/>
      <c r="D11" s="32">
        <v>72500</v>
      </c>
      <c r="E11" s="31" t="s">
        <v>95</v>
      </c>
      <c r="F11" s="23">
        <v>1800</v>
      </c>
      <c r="G11" s="23">
        <v>1700</v>
      </c>
      <c r="H11" s="23">
        <v>1000</v>
      </c>
      <c r="I11" s="78">
        <f t="shared" si="0"/>
        <v>4500</v>
      </c>
      <c r="J11" s="1"/>
    </row>
    <row r="12" spans="2:10" ht="25.5">
      <c r="B12" s="265"/>
      <c r="C12" s="280"/>
      <c r="D12" s="32">
        <v>72800</v>
      </c>
      <c r="E12" s="31" t="s">
        <v>12</v>
      </c>
      <c r="F12" s="23">
        <v>3576</v>
      </c>
      <c r="G12" s="23">
        <v>0</v>
      </c>
      <c r="H12" s="23">
        <v>0</v>
      </c>
      <c r="I12" s="78">
        <f t="shared" si="0"/>
        <v>3576</v>
      </c>
      <c r="J12" s="1"/>
    </row>
    <row r="13" spans="2:10" ht="25.5">
      <c r="B13" s="265"/>
      <c r="C13" s="281"/>
      <c r="D13" s="92">
        <v>73100</v>
      </c>
      <c r="E13" s="93" t="s">
        <v>174</v>
      </c>
      <c r="F13" s="240">
        <v>4080</v>
      </c>
      <c r="G13" s="240">
        <v>4080</v>
      </c>
      <c r="H13" s="240">
        <v>4080</v>
      </c>
      <c r="I13" s="94">
        <f t="shared" si="0"/>
        <v>12240</v>
      </c>
      <c r="J13" s="1"/>
    </row>
    <row r="14" spans="2:10" ht="19.5" customHeight="1">
      <c r="B14" s="265"/>
      <c r="C14" s="274" t="s">
        <v>253</v>
      </c>
      <c r="D14" s="32">
        <v>71200</v>
      </c>
      <c r="E14" s="31" t="s">
        <v>118</v>
      </c>
      <c r="F14" s="23">
        <v>0</v>
      </c>
      <c r="G14" s="23">
        <v>5270</v>
      </c>
      <c r="H14" s="23">
        <v>0</v>
      </c>
      <c r="I14" s="78">
        <f t="shared" si="0"/>
        <v>5270</v>
      </c>
      <c r="J14" s="1"/>
    </row>
    <row r="15" spans="2:10" ht="13.5" customHeight="1">
      <c r="B15" s="265"/>
      <c r="C15" s="265"/>
      <c r="D15" s="32">
        <v>71600</v>
      </c>
      <c r="E15" s="31" t="s">
        <v>71</v>
      </c>
      <c r="F15" s="23">
        <v>0</v>
      </c>
      <c r="G15" s="23">
        <v>2503</v>
      </c>
      <c r="H15" s="23"/>
      <c r="I15" s="78">
        <f t="shared" si="0"/>
        <v>2503</v>
      </c>
      <c r="J15" s="19"/>
    </row>
    <row r="16" spans="2:10" ht="38.25">
      <c r="B16" s="265"/>
      <c r="C16" s="265"/>
      <c r="D16" s="32">
        <v>72145</v>
      </c>
      <c r="E16" s="37" t="s">
        <v>152</v>
      </c>
      <c r="F16" s="23">
        <v>0</v>
      </c>
      <c r="G16" s="23">
        <v>11579</v>
      </c>
      <c r="H16" s="23">
        <v>0</v>
      </c>
      <c r="I16" s="78">
        <f t="shared" si="0"/>
        <v>11579</v>
      </c>
      <c r="J16" s="19"/>
    </row>
    <row r="17" spans="2:10" ht="25.5">
      <c r="B17" s="265"/>
      <c r="C17" s="265"/>
      <c r="D17" s="4">
        <v>72700</v>
      </c>
      <c r="E17" s="37" t="s">
        <v>153</v>
      </c>
      <c r="F17" s="23">
        <v>0</v>
      </c>
      <c r="G17" s="23">
        <v>1500</v>
      </c>
      <c r="H17" s="23">
        <v>0</v>
      </c>
      <c r="I17" s="78">
        <f t="shared" si="0"/>
        <v>1500</v>
      </c>
      <c r="J17" s="19"/>
    </row>
    <row r="18" spans="2:10" ht="26.25" thickBot="1">
      <c r="B18" s="265"/>
      <c r="C18" s="266"/>
      <c r="D18" s="32">
        <v>72800</v>
      </c>
      <c r="E18" s="31" t="s">
        <v>12</v>
      </c>
      <c r="F18" s="23">
        <v>0</v>
      </c>
      <c r="G18" s="23">
        <v>5450</v>
      </c>
      <c r="H18" s="23">
        <v>0</v>
      </c>
      <c r="I18" s="78">
        <f t="shared" si="0"/>
        <v>5450</v>
      </c>
      <c r="J18" s="19"/>
    </row>
    <row r="19" spans="2:10" ht="13.5" thickBot="1">
      <c r="B19" s="266"/>
      <c r="C19" s="42" t="s">
        <v>119</v>
      </c>
      <c r="D19" s="43"/>
      <c r="E19" s="44"/>
      <c r="F19" s="45">
        <f>SUM(F7:F18)</f>
        <v>139857</v>
      </c>
      <c r="G19" s="45">
        <f>SUM(G7:G18)</f>
        <v>60162</v>
      </c>
      <c r="H19" s="45">
        <f>SUM(H7:H18)</f>
        <v>33160</v>
      </c>
      <c r="I19" s="46">
        <f t="shared" si="0"/>
        <v>233179</v>
      </c>
      <c r="J19" s="19"/>
    </row>
    <row r="20" spans="2:10" ht="23.25" customHeight="1">
      <c r="B20" s="264" t="s">
        <v>131</v>
      </c>
      <c r="C20" s="38" t="s">
        <v>120</v>
      </c>
      <c r="D20" s="39">
        <v>71400</v>
      </c>
      <c r="E20" s="68" t="s">
        <v>158</v>
      </c>
      <c r="F20" s="49">
        <v>2450</v>
      </c>
      <c r="G20" s="49">
        <v>0</v>
      </c>
      <c r="H20" s="49">
        <v>0</v>
      </c>
      <c r="I20" s="77">
        <f>F20+G20+H20</f>
        <v>2450</v>
      </c>
      <c r="J20" s="19"/>
    </row>
    <row r="21" spans="2:10" ht="25.5">
      <c r="B21" s="267"/>
      <c r="C21" s="31" t="s">
        <v>121</v>
      </c>
      <c r="D21" s="4"/>
      <c r="E21" s="6"/>
      <c r="F21" s="3"/>
      <c r="G21" s="3"/>
      <c r="H21" s="3"/>
      <c r="I21" s="78"/>
      <c r="J21" s="19"/>
    </row>
    <row r="22" spans="2:10" ht="25.5">
      <c r="B22" s="267"/>
      <c r="C22" s="31" t="s">
        <v>122</v>
      </c>
      <c r="D22" s="4">
        <v>71300</v>
      </c>
      <c r="E22" s="30" t="s">
        <v>50</v>
      </c>
      <c r="F22" s="3">
        <v>12600</v>
      </c>
      <c r="G22" s="3">
        <v>0</v>
      </c>
      <c r="H22" s="3">
        <v>0</v>
      </c>
      <c r="I22" s="78">
        <f aca="true" t="shared" si="1" ref="I22:I27">F22+G22+H22</f>
        <v>12600</v>
      </c>
      <c r="J22" s="19"/>
    </row>
    <row r="23" spans="2:10" ht="26.25" thickBot="1">
      <c r="B23" s="267"/>
      <c r="C23" s="31" t="s">
        <v>124</v>
      </c>
      <c r="D23" s="4">
        <v>71300</v>
      </c>
      <c r="E23" s="30" t="s">
        <v>50</v>
      </c>
      <c r="F23" s="3">
        <v>20000</v>
      </c>
      <c r="G23" s="3">
        <v>5200</v>
      </c>
      <c r="H23" s="3">
        <v>0</v>
      </c>
      <c r="I23" s="78">
        <f t="shared" si="1"/>
        <v>25200</v>
      </c>
      <c r="J23" s="19"/>
    </row>
    <row r="24" spans="2:12" ht="13.5" thickBot="1">
      <c r="B24" s="268"/>
      <c r="C24" s="42" t="s">
        <v>125</v>
      </c>
      <c r="D24" s="48"/>
      <c r="E24" s="44"/>
      <c r="F24" s="46">
        <f>SUM(F20:F23)</f>
        <v>35050</v>
      </c>
      <c r="G24" s="46">
        <f>SUM(G20:G23)</f>
        <v>5200</v>
      </c>
      <c r="H24" s="46">
        <f>SUM(H20:H23)</f>
        <v>0</v>
      </c>
      <c r="I24" s="46">
        <f t="shared" si="1"/>
        <v>40250</v>
      </c>
      <c r="J24" s="19"/>
      <c r="L24" s="19"/>
    </row>
    <row r="25" spans="2:12" ht="25.5">
      <c r="B25" s="269" t="s">
        <v>132</v>
      </c>
      <c r="C25" s="60" t="s">
        <v>126</v>
      </c>
      <c r="D25" s="144">
        <v>71400</v>
      </c>
      <c r="E25" s="68" t="s">
        <v>158</v>
      </c>
      <c r="F25" s="56">
        <v>5750</v>
      </c>
      <c r="G25" s="56">
        <v>0</v>
      </c>
      <c r="H25" s="56">
        <v>0</v>
      </c>
      <c r="I25" s="76">
        <f t="shared" si="1"/>
        <v>5750</v>
      </c>
      <c r="J25" s="19"/>
      <c r="L25" s="19"/>
    </row>
    <row r="26" spans="2:12" ht="25.5">
      <c r="B26" s="270"/>
      <c r="C26" s="151" t="s">
        <v>127</v>
      </c>
      <c r="D26" s="152">
        <v>71400</v>
      </c>
      <c r="E26" s="72" t="s">
        <v>158</v>
      </c>
      <c r="F26" s="241">
        <v>2715</v>
      </c>
      <c r="G26" s="58">
        <v>0</v>
      </c>
      <c r="H26" s="58">
        <v>0</v>
      </c>
      <c r="I26" s="79">
        <f t="shared" si="1"/>
        <v>2715</v>
      </c>
      <c r="J26" s="19"/>
      <c r="L26" s="19"/>
    </row>
    <row r="27" spans="2:10" ht="25.5">
      <c r="B27" s="270"/>
      <c r="C27" s="61" t="s">
        <v>128</v>
      </c>
      <c r="D27" s="57">
        <v>71300</v>
      </c>
      <c r="E27" s="59" t="s">
        <v>50</v>
      </c>
      <c r="F27" s="58">
        <v>21040</v>
      </c>
      <c r="G27" s="58">
        <v>0</v>
      </c>
      <c r="H27" s="58">
        <v>0</v>
      </c>
      <c r="I27" s="79">
        <f t="shared" si="1"/>
        <v>21040</v>
      </c>
      <c r="J27" s="19"/>
    </row>
    <row r="28" spans="2:10" ht="12.75">
      <c r="B28" s="270"/>
      <c r="C28" s="275" t="s">
        <v>129</v>
      </c>
      <c r="D28" s="4">
        <v>71600</v>
      </c>
      <c r="E28" s="30" t="s">
        <v>71</v>
      </c>
      <c r="F28" s="3">
        <v>0</v>
      </c>
      <c r="G28" s="3">
        <v>900</v>
      </c>
      <c r="H28" s="3">
        <v>900</v>
      </c>
      <c r="I28" s="78">
        <f>+F28+G28+H28</f>
        <v>1800</v>
      </c>
      <c r="J28" s="19"/>
    </row>
    <row r="29" spans="2:10" ht="12.75" customHeight="1">
      <c r="B29" s="267"/>
      <c r="C29" s="265"/>
      <c r="D29" s="4">
        <v>72500</v>
      </c>
      <c r="E29" s="50" t="s">
        <v>95</v>
      </c>
      <c r="F29" s="3">
        <v>0</v>
      </c>
      <c r="G29" s="3">
        <v>1000</v>
      </c>
      <c r="H29" s="3">
        <v>1000</v>
      </c>
      <c r="I29" s="78">
        <f>F29+G29+H29</f>
        <v>2000</v>
      </c>
      <c r="J29" s="19"/>
    </row>
    <row r="30" spans="2:11" ht="26.25" thickBot="1">
      <c r="B30" s="267"/>
      <c r="C30" s="266"/>
      <c r="D30" s="4">
        <v>72700</v>
      </c>
      <c r="E30" s="37" t="s">
        <v>153</v>
      </c>
      <c r="F30" s="3">
        <v>0</v>
      </c>
      <c r="G30" s="3">
        <v>5000</v>
      </c>
      <c r="H30" s="3">
        <v>5000</v>
      </c>
      <c r="I30" s="78">
        <f>F30+G30+H30</f>
        <v>10000</v>
      </c>
      <c r="J30" s="19"/>
      <c r="K30" s="15"/>
    </row>
    <row r="31" spans="2:11" ht="13.5" thickBot="1">
      <c r="B31" s="267"/>
      <c r="C31" s="52" t="s">
        <v>130</v>
      </c>
      <c r="D31" s="53"/>
      <c r="E31" s="54"/>
      <c r="F31" s="55">
        <f>SUM(F25:F30)</f>
        <v>29505</v>
      </c>
      <c r="G31" s="55">
        <f>SUM(G25:G30)</f>
        <v>6900</v>
      </c>
      <c r="H31" s="55">
        <f>SUM(H25:H30)</f>
        <v>6900</v>
      </c>
      <c r="I31" s="55">
        <f>F31+G31+H31</f>
        <v>43305</v>
      </c>
      <c r="J31" s="1"/>
      <c r="K31" s="1"/>
    </row>
    <row r="32" spans="2:11" ht="43.5" customHeight="1">
      <c r="B32" s="264" t="s">
        <v>133</v>
      </c>
      <c r="C32" s="68" t="s">
        <v>134</v>
      </c>
      <c r="D32" s="70">
        <v>72125</v>
      </c>
      <c r="E32" s="69" t="s">
        <v>139</v>
      </c>
      <c r="F32" s="111">
        <v>0</v>
      </c>
      <c r="G32" s="111">
        <v>5000</v>
      </c>
      <c r="H32" s="111">
        <v>0</v>
      </c>
      <c r="I32" s="76">
        <f>F32+G32+H32</f>
        <v>5000</v>
      </c>
      <c r="J32" s="1"/>
      <c r="K32" s="1"/>
    </row>
    <row r="33" spans="2:11" ht="38.25">
      <c r="B33" s="265"/>
      <c r="C33" s="69" t="s">
        <v>135</v>
      </c>
      <c r="D33" s="70">
        <v>72125</v>
      </c>
      <c r="E33" s="69" t="s">
        <v>139</v>
      </c>
      <c r="F33" s="71">
        <v>0</v>
      </c>
      <c r="G33" s="71">
        <v>35000</v>
      </c>
      <c r="H33" s="71">
        <v>0</v>
      </c>
      <c r="I33" s="79">
        <f aca="true" t="shared" si="2" ref="I33:I42">F33+G33+H33</f>
        <v>35000</v>
      </c>
      <c r="J33" s="1"/>
      <c r="K33" s="1"/>
    </row>
    <row r="34" spans="2:11" ht="38.25">
      <c r="B34" s="265"/>
      <c r="C34" s="69" t="s">
        <v>136</v>
      </c>
      <c r="D34" s="70">
        <v>72125</v>
      </c>
      <c r="E34" s="69" t="s">
        <v>139</v>
      </c>
      <c r="F34" s="71">
        <v>0</v>
      </c>
      <c r="G34" s="71">
        <v>40000</v>
      </c>
      <c r="H34" s="71">
        <v>0</v>
      </c>
      <c r="I34" s="79">
        <f t="shared" si="2"/>
        <v>40000</v>
      </c>
      <c r="J34" s="1"/>
      <c r="K34" s="1"/>
    </row>
    <row r="35" spans="2:11" ht="38.25">
      <c r="B35" s="265"/>
      <c r="C35" s="69" t="s">
        <v>137</v>
      </c>
      <c r="D35" s="70">
        <v>72125</v>
      </c>
      <c r="E35" s="69" t="s">
        <v>139</v>
      </c>
      <c r="F35" s="71">
        <v>0</v>
      </c>
      <c r="G35" s="71">
        <v>60000</v>
      </c>
      <c r="H35" s="71">
        <v>0</v>
      </c>
      <c r="I35" s="79">
        <f t="shared" si="2"/>
        <v>60000</v>
      </c>
      <c r="J35" s="1"/>
      <c r="K35" s="1"/>
    </row>
    <row r="36" spans="2:11" ht="38.25">
      <c r="B36" s="265"/>
      <c r="C36" s="69" t="s">
        <v>138</v>
      </c>
      <c r="D36" s="70">
        <v>72125</v>
      </c>
      <c r="E36" s="69" t="s">
        <v>139</v>
      </c>
      <c r="F36" s="71">
        <v>0</v>
      </c>
      <c r="G36" s="71">
        <v>0</v>
      </c>
      <c r="H36" s="71">
        <v>40000</v>
      </c>
      <c r="I36" s="79">
        <f t="shared" si="2"/>
        <v>40000</v>
      </c>
      <c r="J36" s="1"/>
      <c r="K36" s="1"/>
    </row>
    <row r="37" spans="2:11" ht="38.25">
      <c r="B37" s="265"/>
      <c r="C37" s="272" t="s">
        <v>140</v>
      </c>
      <c r="D37" s="73">
        <v>72140</v>
      </c>
      <c r="E37" s="74" t="s">
        <v>141</v>
      </c>
      <c r="F37" s="75">
        <v>0</v>
      </c>
      <c r="G37" s="75">
        <v>0</v>
      </c>
      <c r="H37" s="75">
        <v>10860</v>
      </c>
      <c r="I37" s="80">
        <f t="shared" si="2"/>
        <v>10860</v>
      </c>
      <c r="J37" s="1"/>
      <c r="K37" s="1"/>
    </row>
    <row r="38" spans="2:11" ht="26.25" thickBot="1">
      <c r="B38" s="265"/>
      <c r="C38" s="277"/>
      <c r="D38" s="66">
        <v>72800</v>
      </c>
      <c r="E38" s="31" t="s">
        <v>12</v>
      </c>
      <c r="F38" s="67">
        <v>0</v>
      </c>
      <c r="G38" s="67">
        <v>0</v>
      </c>
      <c r="H38" s="67">
        <v>2980</v>
      </c>
      <c r="I38" s="81">
        <f t="shared" si="2"/>
        <v>2980</v>
      </c>
      <c r="J38" s="1"/>
      <c r="K38" s="1"/>
    </row>
    <row r="39" spans="2:11" ht="13.5" thickBot="1">
      <c r="B39" s="266"/>
      <c r="C39" s="48" t="s">
        <v>142</v>
      </c>
      <c r="D39" s="48"/>
      <c r="E39" s="48"/>
      <c r="F39" s="46">
        <f>SUM(F32:F38)</f>
        <v>0</v>
      </c>
      <c r="G39" s="46">
        <f>SUM(G32:G38)</f>
        <v>140000</v>
      </c>
      <c r="H39" s="46">
        <f>SUM(H32:H38)</f>
        <v>53840</v>
      </c>
      <c r="I39" s="46">
        <f t="shared" si="2"/>
        <v>193840</v>
      </c>
      <c r="J39" s="1"/>
      <c r="K39" s="1"/>
    </row>
    <row r="40" spans="2:11" ht="39" thickBot="1">
      <c r="B40" s="264" t="s">
        <v>263</v>
      </c>
      <c r="C40" s="62" t="s">
        <v>144</v>
      </c>
      <c r="D40" s="63">
        <v>72115</v>
      </c>
      <c r="E40" s="69" t="s">
        <v>145</v>
      </c>
      <c r="F40" s="64">
        <v>0</v>
      </c>
      <c r="G40" s="64">
        <v>0</v>
      </c>
      <c r="H40" s="64">
        <v>10840</v>
      </c>
      <c r="I40" s="82">
        <f t="shared" si="2"/>
        <v>10840</v>
      </c>
      <c r="J40" s="1"/>
      <c r="K40" s="1"/>
    </row>
    <row r="41" spans="2:11" ht="13.5" thickBot="1">
      <c r="B41" s="268"/>
      <c r="C41" s="48" t="s">
        <v>146</v>
      </c>
      <c r="D41" s="48"/>
      <c r="E41" s="48"/>
      <c r="F41" s="46">
        <f>SUM(F40)</f>
        <v>0</v>
      </c>
      <c r="G41" s="46">
        <f>SUM(G40)</f>
        <v>0</v>
      </c>
      <c r="H41" s="46">
        <f>SUM(H40)</f>
        <v>10840</v>
      </c>
      <c r="I41" s="46">
        <f t="shared" si="2"/>
        <v>10840</v>
      </c>
      <c r="J41" s="1"/>
      <c r="K41" s="1"/>
    </row>
    <row r="42" spans="2:11" ht="13.5" thickBot="1">
      <c r="B42" s="243" t="s">
        <v>147</v>
      </c>
      <c r="C42" s="244"/>
      <c r="D42" s="244"/>
      <c r="E42" s="245"/>
      <c r="F42" s="82">
        <f>F41+F39+F31+F24+F19</f>
        <v>204412</v>
      </c>
      <c r="G42" s="82">
        <f>G41+G39+G31+G24+G19</f>
        <v>212262</v>
      </c>
      <c r="H42" s="82">
        <f>H41+H39+H31+H24+H19</f>
        <v>104740</v>
      </c>
      <c r="I42" s="82">
        <f t="shared" si="2"/>
        <v>521414</v>
      </c>
      <c r="J42" s="1"/>
      <c r="K42" s="1"/>
    </row>
    <row r="43" spans="2:11" ht="21.75" customHeight="1" thickBot="1">
      <c r="B43" s="246" t="s">
        <v>149</v>
      </c>
      <c r="C43" s="247"/>
      <c r="D43" s="247"/>
      <c r="E43" s="247"/>
      <c r="F43" s="247"/>
      <c r="G43" s="247"/>
      <c r="H43" s="247"/>
      <c r="I43" s="248"/>
      <c r="J43" s="1"/>
      <c r="K43" s="1"/>
    </row>
    <row r="44" spans="2:11" ht="26.25" customHeight="1">
      <c r="B44" s="264" t="s">
        <v>150</v>
      </c>
      <c r="C44" s="271" t="s">
        <v>151</v>
      </c>
      <c r="D44" s="84">
        <v>71200</v>
      </c>
      <c r="E44" s="84" t="s">
        <v>118</v>
      </c>
      <c r="F44" s="85">
        <v>15780</v>
      </c>
      <c r="G44" s="85">
        <v>0</v>
      </c>
      <c r="H44" s="85">
        <v>0</v>
      </c>
      <c r="I44" s="90">
        <f aca="true" t="shared" si="3" ref="I44:I66">F44+G44+H44</f>
        <v>15780</v>
      </c>
      <c r="J44" s="1"/>
      <c r="K44" s="1"/>
    </row>
    <row r="45" spans="2:11" ht="26.25" customHeight="1">
      <c r="B45" s="267"/>
      <c r="C45" s="272"/>
      <c r="D45" s="86">
        <v>71300</v>
      </c>
      <c r="E45" s="86" t="s">
        <v>50</v>
      </c>
      <c r="F45" s="87">
        <v>6620</v>
      </c>
      <c r="G45" s="87">
        <v>10035</v>
      </c>
      <c r="H45" s="87">
        <v>0</v>
      </c>
      <c r="I45" s="91">
        <f t="shared" si="3"/>
        <v>16655</v>
      </c>
      <c r="J45" s="1"/>
      <c r="K45" s="1"/>
    </row>
    <row r="46" spans="2:11" ht="25.5">
      <c r="B46" s="267"/>
      <c r="C46" s="272"/>
      <c r="D46" s="86">
        <v>71400</v>
      </c>
      <c r="E46" s="72" t="s">
        <v>158</v>
      </c>
      <c r="F46" s="87">
        <v>9500</v>
      </c>
      <c r="G46" s="87">
        <v>9500</v>
      </c>
      <c r="H46" s="87">
        <v>0</v>
      </c>
      <c r="I46" s="91">
        <f t="shared" si="3"/>
        <v>19000</v>
      </c>
      <c r="J46" s="1"/>
      <c r="K46" s="1"/>
    </row>
    <row r="47" spans="2:11" ht="12.75">
      <c r="B47" s="267"/>
      <c r="C47" s="272"/>
      <c r="D47" s="86">
        <v>71600</v>
      </c>
      <c r="E47" s="86" t="s">
        <v>71</v>
      </c>
      <c r="F47" s="87">
        <v>3000</v>
      </c>
      <c r="G47" s="87">
        <v>3100</v>
      </c>
      <c r="H47" s="87">
        <v>0</v>
      </c>
      <c r="I47" s="91">
        <f t="shared" si="3"/>
        <v>6100</v>
      </c>
      <c r="J47" s="1"/>
      <c r="K47" s="1"/>
    </row>
    <row r="48" spans="2:11" ht="25.5">
      <c r="B48" s="267"/>
      <c r="C48" s="272"/>
      <c r="D48" s="86">
        <v>72210</v>
      </c>
      <c r="E48" s="72" t="s">
        <v>155</v>
      </c>
      <c r="F48" s="87">
        <v>124775</v>
      </c>
      <c r="G48" s="87">
        <v>0</v>
      </c>
      <c r="H48" s="87">
        <v>0</v>
      </c>
      <c r="I48" s="91">
        <f t="shared" si="3"/>
        <v>124775</v>
      </c>
      <c r="J48" s="1"/>
      <c r="K48" s="1"/>
    </row>
    <row r="49" spans="2:11" ht="38.25">
      <c r="B49" s="267"/>
      <c r="C49" s="272"/>
      <c r="D49" s="86">
        <v>72215</v>
      </c>
      <c r="E49" s="72" t="s">
        <v>156</v>
      </c>
      <c r="F49" s="87">
        <v>0</v>
      </c>
      <c r="G49" s="87">
        <v>12850</v>
      </c>
      <c r="H49" s="87">
        <v>0</v>
      </c>
      <c r="I49" s="91">
        <f t="shared" si="3"/>
        <v>12850</v>
      </c>
      <c r="J49" s="1"/>
      <c r="K49" s="1"/>
    </row>
    <row r="50" spans="2:11" ht="25.5">
      <c r="B50" s="267"/>
      <c r="C50" s="272"/>
      <c r="D50" s="86">
        <v>72300</v>
      </c>
      <c r="E50" s="72" t="s">
        <v>161</v>
      </c>
      <c r="F50" s="87">
        <v>2110</v>
      </c>
      <c r="G50" s="87">
        <v>7125</v>
      </c>
      <c r="H50" s="87">
        <v>0</v>
      </c>
      <c r="I50" s="91">
        <f t="shared" si="3"/>
        <v>9235</v>
      </c>
      <c r="J50" s="1"/>
      <c r="K50" s="1"/>
    </row>
    <row r="51" spans="2:11" ht="12.75">
      <c r="B51" s="267"/>
      <c r="C51" s="272"/>
      <c r="D51" s="86">
        <v>72500</v>
      </c>
      <c r="E51" s="86" t="s">
        <v>95</v>
      </c>
      <c r="F51" s="87">
        <v>3500</v>
      </c>
      <c r="G51" s="87">
        <v>3500</v>
      </c>
      <c r="H51" s="87">
        <v>0</v>
      </c>
      <c r="I51" s="91">
        <f t="shared" si="3"/>
        <v>7000</v>
      </c>
      <c r="J51" s="1"/>
      <c r="K51" s="1"/>
    </row>
    <row r="52" spans="2:11" ht="25.5">
      <c r="B52" s="267"/>
      <c r="C52" s="272"/>
      <c r="D52" s="32">
        <v>72700</v>
      </c>
      <c r="E52" s="88" t="s">
        <v>153</v>
      </c>
      <c r="F52" s="87">
        <v>8000</v>
      </c>
      <c r="G52" s="87">
        <v>8232</v>
      </c>
      <c r="H52" s="87">
        <v>0</v>
      </c>
      <c r="I52" s="91">
        <f t="shared" si="3"/>
        <v>16232</v>
      </c>
      <c r="J52" s="1"/>
      <c r="K52" s="1"/>
    </row>
    <row r="53" spans="2:11" ht="26.25" thickBot="1">
      <c r="B53" s="267"/>
      <c r="C53" s="272"/>
      <c r="D53" s="86">
        <v>74200</v>
      </c>
      <c r="E53" s="72" t="s">
        <v>154</v>
      </c>
      <c r="F53" s="87">
        <v>7240</v>
      </c>
      <c r="G53" s="87">
        <v>7240</v>
      </c>
      <c r="H53" s="87">
        <v>0</v>
      </c>
      <c r="I53" s="91">
        <f t="shared" si="3"/>
        <v>14480</v>
      </c>
      <c r="J53" s="1"/>
      <c r="K53" s="1"/>
    </row>
    <row r="54" spans="2:11" ht="13.5" thickBot="1">
      <c r="B54" s="267"/>
      <c r="C54" s="83" t="s">
        <v>159</v>
      </c>
      <c r="D54" s="48"/>
      <c r="E54" s="95"/>
      <c r="F54" s="46">
        <f>SUM(F44:F53)</f>
        <v>180525</v>
      </c>
      <c r="G54" s="46">
        <f>SUM(G44:G53)</f>
        <v>61582</v>
      </c>
      <c r="H54" s="46">
        <f>SUM(H44:H53)</f>
        <v>0</v>
      </c>
      <c r="I54" s="46">
        <f t="shared" si="3"/>
        <v>242107</v>
      </c>
      <c r="J54" s="1"/>
      <c r="K54" s="1"/>
    </row>
    <row r="55" spans="2:11" ht="12.75">
      <c r="B55" s="267"/>
      <c r="C55" s="271" t="s">
        <v>160</v>
      </c>
      <c r="D55" s="86">
        <v>71300</v>
      </c>
      <c r="E55" s="86" t="s">
        <v>50</v>
      </c>
      <c r="F55" s="87">
        <v>0</v>
      </c>
      <c r="G55" s="87">
        <v>7240</v>
      </c>
      <c r="H55" s="87">
        <v>0</v>
      </c>
      <c r="I55" s="91">
        <f t="shared" si="3"/>
        <v>7240</v>
      </c>
      <c r="J55" s="1"/>
      <c r="K55" s="1"/>
    </row>
    <row r="56" spans="2:11" ht="25.5">
      <c r="B56" s="267"/>
      <c r="C56" s="272"/>
      <c r="D56" s="86">
        <v>71400</v>
      </c>
      <c r="E56" s="72" t="s">
        <v>158</v>
      </c>
      <c r="F56" s="87">
        <v>21672</v>
      </c>
      <c r="G56" s="87">
        <v>21672</v>
      </c>
      <c r="H56" s="87">
        <v>10836</v>
      </c>
      <c r="I56" s="91">
        <f t="shared" si="3"/>
        <v>54180</v>
      </c>
      <c r="J56" s="1"/>
      <c r="K56" s="1"/>
    </row>
    <row r="57" spans="2:11" ht="12.75">
      <c r="B57" s="267"/>
      <c r="C57" s="272"/>
      <c r="D57" s="86">
        <v>71600</v>
      </c>
      <c r="E57" s="86" t="s">
        <v>71</v>
      </c>
      <c r="F57" s="87">
        <v>5000</v>
      </c>
      <c r="G57" s="87">
        <v>5000</v>
      </c>
      <c r="H57" s="87">
        <v>5000</v>
      </c>
      <c r="I57" s="91">
        <f t="shared" si="3"/>
        <v>15000</v>
      </c>
      <c r="J57" s="1"/>
      <c r="K57" s="1"/>
    </row>
    <row r="58" spans="2:11" ht="38.25">
      <c r="B58" s="267"/>
      <c r="C58" s="272"/>
      <c r="D58" s="86">
        <v>72115</v>
      </c>
      <c r="E58" s="72" t="s">
        <v>145</v>
      </c>
      <c r="F58" s="87">
        <v>5430</v>
      </c>
      <c r="G58" s="87">
        <v>0</v>
      </c>
      <c r="H58" s="87">
        <v>0</v>
      </c>
      <c r="I58" s="91">
        <f t="shared" si="3"/>
        <v>5430</v>
      </c>
      <c r="J58" s="1"/>
      <c r="K58" s="1"/>
    </row>
    <row r="59" spans="2:11" ht="38.25">
      <c r="B59" s="267"/>
      <c r="C59" s="272"/>
      <c r="D59" s="32">
        <v>72145</v>
      </c>
      <c r="E59" s="37" t="s">
        <v>152</v>
      </c>
      <c r="F59" s="87">
        <v>4800</v>
      </c>
      <c r="G59" s="87">
        <v>5000</v>
      </c>
      <c r="H59" s="87">
        <v>3400</v>
      </c>
      <c r="I59" s="91">
        <f t="shared" si="3"/>
        <v>13200</v>
      </c>
      <c r="J59" s="1"/>
      <c r="K59" s="1"/>
    </row>
    <row r="60" spans="2:11" ht="25.5">
      <c r="B60" s="267"/>
      <c r="C60" s="272"/>
      <c r="D60" s="86">
        <v>72300</v>
      </c>
      <c r="E60" s="72" t="s">
        <v>161</v>
      </c>
      <c r="F60" s="87">
        <v>11695</v>
      </c>
      <c r="G60" s="87">
        <v>19250</v>
      </c>
      <c r="H60" s="87">
        <v>0</v>
      </c>
      <c r="I60" s="91">
        <f t="shared" si="3"/>
        <v>30945</v>
      </c>
      <c r="J60" s="1"/>
      <c r="K60" s="1"/>
    </row>
    <row r="61" spans="2:11" ht="12.75">
      <c r="B61" s="267"/>
      <c r="C61" s="272"/>
      <c r="D61" s="4">
        <v>72500</v>
      </c>
      <c r="E61" s="50" t="s">
        <v>95</v>
      </c>
      <c r="F61" s="87">
        <v>2265</v>
      </c>
      <c r="G61" s="87">
        <v>3500</v>
      </c>
      <c r="H61" s="87">
        <v>1500</v>
      </c>
      <c r="I61" s="91">
        <f t="shared" si="3"/>
        <v>7265</v>
      </c>
      <c r="J61" s="1"/>
      <c r="K61" s="1"/>
    </row>
    <row r="62" spans="2:11" ht="12.75">
      <c r="B62" s="267"/>
      <c r="C62" s="272"/>
      <c r="D62" s="86">
        <v>72600</v>
      </c>
      <c r="E62" s="86" t="s">
        <v>24</v>
      </c>
      <c r="F62" s="87">
        <v>0</v>
      </c>
      <c r="G62" s="87">
        <v>20000</v>
      </c>
      <c r="H62" s="87">
        <v>20000</v>
      </c>
      <c r="I62" s="91">
        <f t="shared" si="3"/>
        <v>40000</v>
      </c>
      <c r="J62" s="1"/>
      <c r="K62" s="1"/>
    </row>
    <row r="63" spans="2:11" ht="26.25" thickBot="1">
      <c r="B63" s="267"/>
      <c r="C63" s="272"/>
      <c r="D63" s="86">
        <v>74200</v>
      </c>
      <c r="E63" s="72" t="s">
        <v>154</v>
      </c>
      <c r="F63" s="87">
        <v>3620</v>
      </c>
      <c r="G63" s="87">
        <v>4000</v>
      </c>
      <c r="H63" s="87">
        <v>3500</v>
      </c>
      <c r="I63" s="91">
        <f t="shared" si="3"/>
        <v>11120</v>
      </c>
      <c r="J63" s="1"/>
      <c r="K63" s="1"/>
    </row>
    <row r="64" spans="2:11" ht="13.5" thickBot="1">
      <c r="B64" s="267"/>
      <c r="C64" s="48" t="s">
        <v>162</v>
      </c>
      <c r="D64" s="51"/>
      <c r="E64" s="51"/>
      <c r="F64" s="46">
        <f>SUM(F55:F63)</f>
        <v>54482</v>
      </c>
      <c r="G64" s="46">
        <f>SUM(G55:G63)</f>
        <v>85662</v>
      </c>
      <c r="H64" s="46">
        <f>SUM(H55:H63)</f>
        <v>44236</v>
      </c>
      <c r="I64" s="46">
        <f t="shared" si="3"/>
        <v>184380</v>
      </c>
      <c r="J64" s="1"/>
      <c r="K64" s="1"/>
    </row>
    <row r="65" spans="2:11" ht="25.5" customHeight="1">
      <c r="B65" s="267"/>
      <c r="C65" s="271" t="s">
        <v>254</v>
      </c>
      <c r="D65" s="86">
        <v>71600</v>
      </c>
      <c r="E65" s="86" t="s">
        <v>71</v>
      </c>
      <c r="F65" s="87">
        <v>2700</v>
      </c>
      <c r="G65" s="87">
        <v>1800</v>
      </c>
      <c r="H65" s="87">
        <v>0</v>
      </c>
      <c r="I65" s="91">
        <f t="shared" si="3"/>
        <v>4500</v>
      </c>
      <c r="J65" s="1"/>
      <c r="K65" s="1"/>
    </row>
    <row r="66" spans="2:11" ht="38.25" customHeight="1">
      <c r="B66" s="267"/>
      <c r="C66" s="272"/>
      <c r="D66" s="86">
        <v>72105</v>
      </c>
      <c r="E66" s="72" t="s">
        <v>167</v>
      </c>
      <c r="F66" s="87">
        <v>70305</v>
      </c>
      <c r="G66" s="87">
        <v>0</v>
      </c>
      <c r="H66" s="87">
        <v>0</v>
      </c>
      <c r="I66" s="91">
        <f t="shared" si="3"/>
        <v>70305</v>
      </c>
      <c r="J66" s="1"/>
      <c r="K66" s="1"/>
    </row>
    <row r="67" spans="2:11" ht="25.5" customHeight="1">
      <c r="B67" s="267"/>
      <c r="C67" s="272"/>
      <c r="D67" s="86">
        <v>72110</v>
      </c>
      <c r="E67" s="72" t="s">
        <v>163</v>
      </c>
      <c r="F67" s="87">
        <v>29695</v>
      </c>
      <c r="G67" s="87">
        <v>62985</v>
      </c>
      <c r="H67" s="87">
        <v>0</v>
      </c>
      <c r="I67" s="91">
        <f aca="true" t="shared" si="4" ref="I67:I82">F67+G67+H67</f>
        <v>92680</v>
      </c>
      <c r="J67" s="1"/>
      <c r="K67" s="1"/>
    </row>
    <row r="68" spans="2:11" ht="12.75">
      <c r="B68" s="267"/>
      <c r="C68" s="272"/>
      <c r="D68" s="86">
        <v>72200</v>
      </c>
      <c r="E68" s="72" t="s">
        <v>164</v>
      </c>
      <c r="F68" s="87">
        <v>46988</v>
      </c>
      <c r="G68" s="87">
        <v>0</v>
      </c>
      <c r="H68" s="87">
        <v>0</v>
      </c>
      <c r="I68" s="91">
        <f t="shared" si="4"/>
        <v>46988</v>
      </c>
      <c r="J68" s="1"/>
      <c r="K68" s="1"/>
    </row>
    <row r="69" spans="2:11" ht="12.75">
      <c r="B69" s="267"/>
      <c r="C69" s="272"/>
      <c r="D69" s="4">
        <v>72500</v>
      </c>
      <c r="E69" s="50" t="s">
        <v>95</v>
      </c>
      <c r="F69" s="87">
        <v>3450</v>
      </c>
      <c r="G69" s="87">
        <v>3700</v>
      </c>
      <c r="H69" s="87">
        <v>0</v>
      </c>
      <c r="I69" s="91">
        <f t="shared" si="4"/>
        <v>7150</v>
      </c>
      <c r="J69" s="1"/>
      <c r="K69" s="1"/>
    </row>
    <row r="70" spans="2:11" ht="26.25" thickBot="1">
      <c r="B70" s="267"/>
      <c r="C70" s="272"/>
      <c r="D70" s="4">
        <v>72700</v>
      </c>
      <c r="E70" s="37" t="s">
        <v>153</v>
      </c>
      <c r="F70" s="87">
        <v>6450</v>
      </c>
      <c r="G70" s="87">
        <v>3000</v>
      </c>
      <c r="H70" s="87">
        <v>0</v>
      </c>
      <c r="I70" s="91">
        <f t="shared" si="4"/>
        <v>9450</v>
      </c>
      <c r="J70" s="1"/>
      <c r="K70" s="1"/>
    </row>
    <row r="71" spans="2:11" ht="13.5" thickBot="1">
      <c r="B71" s="267"/>
      <c r="C71" s="48" t="s">
        <v>165</v>
      </c>
      <c r="D71" s="51"/>
      <c r="E71" s="51"/>
      <c r="F71" s="46">
        <f>SUM(F65:F70)</f>
        <v>159588</v>
      </c>
      <c r="G71" s="46">
        <f>SUM(G65:G70)</f>
        <v>71485</v>
      </c>
      <c r="H71" s="46">
        <f>SUM(H65:H70)</f>
        <v>0</v>
      </c>
      <c r="I71" s="46">
        <f t="shared" si="4"/>
        <v>231073</v>
      </c>
      <c r="J71" s="1"/>
      <c r="K71" s="1"/>
    </row>
    <row r="72" spans="2:11" ht="12.75">
      <c r="B72" s="267"/>
      <c r="C72" s="271" t="s">
        <v>166</v>
      </c>
      <c r="D72" s="86">
        <v>71300</v>
      </c>
      <c r="E72" s="86" t="s">
        <v>50</v>
      </c>
      <c r="F72" s="87">
        <v>3620</v>
      </c>
      <c r="G72" s="87">
        <v>16290</v>
      </c>
      <c r="H72" s="87">
        <v>0</v>
      </c>
      <c r="I72" s="91">
        <f t="shared" si="4"/>
        <v>19910</v>
      </c>
      <c r="J72" s="1"/>
      <c r="K72" s="1"/>
    </row>
    <row r="73" spans="2:11" ht="25.5">
      <c r="B73" s="267"/>
      <c r="C73" s="272"/>
      <c r="D73" s="86">
        <v>71400</v>
      </c>
      <c r="E73" s="72" t="s">
        <v>158</v>
      </c>
      <c r="F73" s="87">
        <v>4260</v>
      </c>
      <c r="G73" s="87">
        <v>8520</v>
      </c>
      <c r="H73" s="87">
        <v>4260</v>
      </c>
      <c r="I73" s="91">
        <f t="shared" si="4"/>
        <v>17040</v>
      </c>
      <c r="J73" s="1"/>
      <c r="K73" s="1"/>
    </row>
    <row r="74" spans="2:11" ht="38.25">
      <c r="B74" s="267"/>
      <c r="C74" s="272"/>
      <c r="D74" s="86">
        <v>72105</v>
      </c>
      <c r="E74" s="72" t="s">
        <v>167</v>
      </c>
      <c r="F74" s="87">
        <v>0</v>
      </c>
      <c r="G74" s="87">
        <v>70305</v>
      </c>
      <c r="H74" s="87">
        <v>15000</v>
      </c>
      <c r="I74" s="91">
        <f t="shared" si="4"/>
        <v>85305</v>
      </c>
      <c r="J74" s="1"/>
      <c r="K74" s="1"/>
    </row>
    <row r="75" spans="2:11" ht="38.25">
      <c r="B75" s="267"/>
      <c r="C75" s="272"/>
      <c r="D75" s="32">
        <v>72145</v>
      </c>
      <c r="E75" s="37" t="s">
        <v>152</v>
      </c>
      <c r="F75" s="87">
        <v>5000</v>
      </c>
      <c r="G75" s="87">
        <v>20000</v>
      </c>
      <c r="H75" s="87">
        <v>5000</v>
      </c>
      <c r="I75" s="91">
        <f t="shared" si="4"/>
        <v>30000</v>
      </c>
      <c r="J75" s="1"/>
      <c r="K75" s="1"/>
    </row>
    <row r="76" spans="2:11" ht="51">
      <c r="B76" s="267"/>
      <c r="C76" s="272"/>
      <c r="D76" s="86">
        <v>72175</v>
      </c>
      <c r="E76" s="72" t="s">
        <v>168</v>
      </c>
      <c r="F76" s="87">
        <v>50700</v>
      </c>
      <c r="G76" s="87">
        <v>133838</v>
      </c>
      <c r="H76" s="87">
        <v>33800</v>
      </c>
      <c r="I76" s="91">
        <f t="shared" si="4"/>
        <v>218338</v>
      </c>
      <c r="J76" s="1"/>
      <c r="K76" s="1"/>
    </row>
    <row r="77" spans="2:11" ht="25.5">
      <c r="B77" s="267"/>
      <c r="C77" s="272"/>
      <c r="D77" s="86">
        <v>72300</v>
      </c>
      <c r="E77" s="72" t="s">
        <v>161</v>
      </c>
      <c r="F77" s="87">
        <v>32500</v>
      </c>
      <c r="G77" s="87">
        <v>55000</v>
      </c>
      <c r="H77" s="87">
        <v>23000</v>
      </c>
      <c r="I77" s="91">
        <f t="shared" si="4"/>
        <v>110500</v>
      </c>
      <c r="J77" s="1"/>
      <c r="K77" s="1"/>
    </row>
    <row r="78" spans="2:11" ht="26.25" thickBot="1">
      <c r="B78" s="267"/>
      <c r="C78" s="277"/>
      <c r="D78" s="86">
        <v>72800</v>
      </c>
      <c r="E78" s="31" t="s">
        <v>12</v>
      </c>
      <c r="F78" s="87">
        <v>2980</v>
      </c>
      <c r="G78" s="87">
        <v>0</v>
      </c>
      <c r="H78" s="87">
        <v>0</v>
      </c>
      <c r="I78" s="91">
        <f t="shared" si="4"/>
        <v>2980</v>
      </c>
      <c r="J78" s="1"/>
      <c r="K78" s="1"/>
    </row>
    <row r="79" spans="2:11" ht="13.5" thickBot="1">
      <c r="B79" s="267"/>
      <c r="C79" s="96" t="s">
        <v>169</v>
      </c>
      <c r="D79" s="48"/>
      <c r="E79" s="96"/>
      <c r="F79" s="46">
        <f>SUM(F72:F78)</f>
        <v>99060</v>
      </c>
      <c r="G79" s="46">
        <f>SUM(G72:G78)</f>
        <v>303953</v>
      </c>
      <c r="H79" s="46">
        <f>SUM(H72:H78)</f>
        <v>81060</v>
      </c>
      <c r="I79" s="46">
        <f t="shared" si="4"/>
        <v>484073</v>
      </c>
      <c r="J79" s="1"/>
      <c r="K79" s="1"/>
    </row>
    <row r="80" spans="2:11" ht="18" customHeight="1">
      <c r="B80" s="267"/>
      <c r="C80" s="271" t="s">
        <v>255</v>
      </c>
      <c r="D80" s="86">
        <v>71300</v>
      </c>
      <c r="E80" s="72" t="s">
        <v>50</v>
      </c>
      <c r="F80" s="87">
        <v>10860</v>
      </c>
      <c r="G80" s="87">
        <v>0</v>
      </c>
      <c r="H80" s="87">
        <v>0</v>
      </c>
      <c r="I80" s="91">
        <f t="shared" si="4"/>
        <v>10860</v>
      </c>
      <c r="J80" s="1"/>
      <c r="K80" s="1"/>
    </row>
    <row r="81" spans="2:11" ht="12.75">
      <c r="B81" s="267"/>
      <c r="C81" s="272"/>
      <c r="D81" s="86">
        <v>71600</v>
      </c>
      <c r="E81" s="72" t="s">
        <v>71</v>
      </c>
      <c r="F81" s="87">
        <v>2000</v>
      </c>
      <c r="G81" s="87">
        <v>1600</v>
      </c>
      <c r="H81" s="87">
        <v>0</v>
      </c>
      <c r="I81" s="91">
        <f t="shared" si="4"/>
        <v>3600</v>
      </c>
      <c r="J81" s="1"/>
      <c r="K81" s="1"/>
    </row>
    <row r="82" spans="2:11" ht="38.25">
      <c r="B82" s="267"/>
      <c r="C82" s="272"/>
      <c r="D82" s="86">
        <v>72115</v>
      </c>
      <c r="E82" s="72" t="s">
        <v>145</v>
      </c>
      <c r="F82" s="87">
        <v>100000</v>
      </c>
      <c r="G82" s="87">
        <v>39780</v>
      </c>
      <c r="H82" s="87">
        <v>0</v>
      </c>
      <c r="I82" s="91">
        <f t="shared" si="4"/>
        <v>139780</v>
      </c>
      <c r="J82" s="1"/>
      <c r="K82" s="1"/>
    </row>
    <row r="83" spans="2:11" ht="38.25">
      <c r="B83" s="267"/>
      <c r="C83" s="272"/>
      <c r="D83" s="86">
        <v>72145</v>
      </c>
      <c r="E83" s="37" t="s">
        <v>152</v>
      </c>
      <c r="F83" s="87">
        <v>0</v>
      </c>
      <c r="G83" s="87">
        <v>12271</v>
      </c>
      <c r="H83" s="87">
        <v>0</v>
      </c>
      <c r="I83" s="91">
        <f aca="true" t="shared" si="5" ref="I83:I89">F83+G83+H83</f>
        <v>12271</v>
      </c>
      <c r="J83" s="1"/>
      <c r="K83" s="1"/>
    </row>
    <row r="84" spans="2:11" ht="12.75">
      <c r="B84" s="267"/>
      <c r="C84" s="272"/>
      <c r="D84" s="86">
        <v>72200</v>
      </c>
      <c r="E84" s="72" t="s">
        <v>164</v>
      </c>
      <c r="F84" s="87">
        <v>46654</v>
      </c>
      <c r="G84" s="87">
        <v>0</v>
      </c>
      <c r="H84" s="87">
        <v>0</v>
      </c>
      <c r="I84" s="91">
        <f t="shared" si="5"/>
        <v>46654</v>
      </c>
      <c r="J84" s="1"/>
      <c r="K84" s="1"/>
    </row>
    <row r="85" spans="2:11" ht="25.5">
      <c r="B85" s="267"/>
      <c r="C85" s="272"/>
      <c r="D85" s="86">
        <v>72300</v>
      </c>
      <c r="E85" s="72" t="s">
        <v>161</v>
      </c>
      <c r="F85" s="87">
        <v>15100</v>
      </c>
      <c r="G85" s="87">
        <v>0</v>
      </c>
      <c r="H85" s="87">
        <v>0</v>
      </c>
      <c r="I85" s="91">
        <f t="shared" si="5"/>
        <v>15100</v>
      </c>
      <c r="J85" s="1"/>
      <c r="K85" s="1"/>
    </row>
    <row r="86" spans="2:11" ht="25.5">
      <c r="B86" s="267"/>
      <c r="C86" s="272"/>
      <c r="D86" s="86">
        <v>72400</v>
      </c>
      <c r="E86" s="98" t="s">
        <v>170</v>
      </c>
      <c r="F86" s="87">
        <v>1775</v>
      </c>
      <c r="G86" s="87">
        <v>0</v>
      </c>
      <c r="H86" s="87">
        <v>0</v>
      </c>
      <c r="I86" s="91">
        <f t="shared" si="5"/>
        <v>1775</v>
      </c>
      <c r="J86" s="1"/>
      <c r="K86" s="1"/>
    </row>
    <row r="87" spans="2:11" ht="12.75">
      <c r="B87" s="267"/>
      <c r="C87" s="272"/>
      <c r="D87" s="86">
        <v>72500</v>
      </c>
      <c r="E87" s="37" t="s">
        <v>95</v>
      </c>
      <c r="F87" s="87">
        <v>0</v>
      </c>
      <c r="G87" s="87">
        <v>250</v>
      </c>
      <c r="H87" s="87">
        <v>0</v>
      </c>
      <c r="I87" s="91">
        <f t="shared" si="5"/>
        <v>250</v>
      </c>
      <c r="J87" s="1"/>
      <c r="K87" s="1"/>
    </row>
    <row r="88" spans="2:11" ht="25.5">
      <c r="B88" s="267"/>
      <c r="C88" s="272"/>
      <c r="D88" s="97">
        <v>72700</v>
      </c>
      <c r="E88" s="37" t="s">
        <v>153</v>
      </c>
      <c r="F88" s="87">
        <v>0</v>
      </c>
      <c r="G88" s="87">
        <v>1250</v>
      </c>
      <c r="H88" s="87">
        <v>0</v>
      </c>
      <c r="I88" s="91">
        <f t="shared" si="5"/>
        <v>1250</v>
      </c>
      <c r="J88" s="1"/>
      <c r="K88" s="1"/>
    </row>
    <row r="89" spans="2:11" ht="26.25" thickBot="1">
      <c r="B89" s="267"/>
      <c r="C89" s="277"/>
      <c r="D89" s="86">
        <v>72800</v>
      </c>
      <c r="E89" s="31" t="s">
        <v>12</v>
      </c>
      <c r="F89" s="87">
        <v>0</v>
      </c>
      <c r="G89" s="87">
        <v>6265</v>
      </c>
      <c r="H89" s="87">
        <v>0</v>
      </c>
      <c r="I89" s="91">
        <f t="shared" si="5"/>
        <v>6265</v>
      </c>
      <c r="J89" s="1"/>
      <c r="K89" s="1"/>
    </row>
    <row r="90" spans="2:11" ht="13.5" thickBot="1">
      <c r="B90" s="268"/>
      <c r="C90" s="53" t="s">
        <v>259</v>
      </c>
      <c r="D90" s="99"/>
      <c r="E90" s="99"/>
      <c r="F90" s="55">
        <f>SUM(F80:F89)</f>
        <v>176389</v>
      </c>
      <c r="G90" s="55">
        <f>SUM(G80:G89)</f>
        <v>61416</v>
      </c>
      <c r="H90" s="55">
        <f>SUM(H80:H89)</f>
        <v>0</v>
      </c>
      <c r="I90" s="55">
        <f>F90+G90+H90</f>
        <v>237805</v>
      </c>
      <c r="J90" s="1"/>
      <c r="K90" s="1"/>
    </row>
    <row r="91" spans="2:11" ht="13.5" thickBot="1">
      <c r="B91" s="243" t="s">
        <v>171</v>
      </c>
      <c r="C91" s="244"/>
      <c r="D91" s="244"/>
      <c r="E91" s="245"/>
      <c r="F91" s="82">
        <f>F90+F79+F71+F64+F54</f>
        <v>670044</v>
      </c>
      <c r="G91" s="82">
        <f>G90+G79+G71+G64+G54</f>
        <v>584098</v>
      </c>
      <c r="H91" s="82">
        <f>H90+H79+H71+H64+H54</f>
        <v>125296</v>
      </c>
      <c r="I91" s="82">
        <f>F91+G91+H91</f>
        <v>1379438</v>
      </c>
      <c r="J91" s="1"/>
      <c r="K91" s="1"/>
    </row>
    <row r="92" spans="2:11" ht="22.5" customHeight="1" thickBot="1">
      <c r="B92" s="246" t="s">
        <v>172</v>
      </c>
      <c r="C92" s="247"/>
      <c r="D92" s="247"/>
      <c r="E92" s="247"/>
      <c r="F92" s="247"/>
      <c r="G92" s="247"/>
      <c r="H92" s="247"/>
      <c r="I92" s="248"/>
      <c r="J92" s="1"/>
      <c r="K92" s="1"/>
    </row>
    <row r="93" spans="2:11" ht="25.5">
      <c r="B93" s="264" t="s">
        <v>256</v>
      </c>
      <c r="C93" s="271" t="s">
        <v>257</v>
      </c>
      <c r="D93" s="86">
        <v>71400</v>
      </c>
      <c r="E93" s="72" t="s">
        <v>158</v>
      </c>
      <c r="F93" s="87">
        <v>21300</v>
      </c>
      <c r="G93" s="87">
        <v>21300</v>
      </c>
      <c r="H93" s="87">
        <v>0</v>
      </c>
      <c r="I93" s="91">
        <f aca="true" t="shared" si="6" ref="I93:I105">F93+G93+H93</f>
        <v>42600</v>
      </c>
      <c r="J93" s="1"/>
      <c r="K93" s="1"/>
    </row>
    <row r="94" spans="2:11" ht="12.75">
      <c r="B94" s="265"/>
      <c r="C94" s="272"/>
      <c r="D94" s="86">
        <v>72200</v>
      </c>
      <c r="E94" s="72" t="s">
        <v>164</v>
      </c>
      <c r="F94" s="87">
        <v>7402</v>
      </c>
      <c r="G94" s="87">
        <v>0</v>
      </c>
      <c r="H94" s="87">
        <v>0</v>
      </c>
      <c r="I94" s="91">
        <f t="shared" si="6"/>
        <v>7402</v>
      </c>
      <c r="J94" s="1"/>
      <c r="K94" s="1"/>
    </row>
    <row r="95" spans="2:11" ht="25.5">
      <c r="B95" s="265"/>
      <c r="C95" s="272"/>
      <c r="D95" s="86">
        <v>72800</v>
      </c>
      <c r="E95" s="31" t="s">
        <v>12</v>
      </c>
      <c r="F95" s="87">
        <v>4768</v>
      </c>
      <c r="G95" s="87">
        <v>0</v>
      </c>
      <c r="H95" s="87">
        <v>0</v>
      </c>
      <c r="I95" s="91">
        <f t="shared" si="6"/>
        <v>4768</v>
      </c>
      <c r="J95" s="1"/>
      <c r="K95" s="1"/>
    </row>
    <row r="96" spans="2:11" ht="25.5">
      <c r="B96" s="265"/>
      <c r="C96" s="273"/>
      <c r="D96" s="100">
        <v>73100</v>
      </c>
      <c r="E96" s="101" t="s">
        <v>173</v>
      </c>
      <c r="F96" s="102">
        <v>4080</v>
      </c>
      <c r="G96" s="102">
        <v>4080</v>
      </c>
      <c r="H96" s="102">
        <v>4080</v>
      </c>
      <c r="I96" s="122">
        <f t="shared" si="6"/>
        <v>12240</v>
      </c>
      <c r="J96" s="1"/>
      <c r="K96" s="1"/>
    </row>
    <row r="97" spans="2:11" ht="21.75" customHeight="1">
      <c r="B97" s="265"/>
      <c r="C97" s="276" t="s">
        <v>175</v>
      </c>
      <c r="D97" s="73">
        <v>71300</v>
      </c>
      <c r="E97" s="74" t="s">
        <v>50</v>
      </c>
      <c r="F97" s="75">
        <v>21040</v>
      </c>
      <c r="G97" s="75">
        <v>0</v>
      </c>
      <c r="H97" s="75">
        <v>0</v>
      </c>
      <c r="I97" s="123">
        <f t="shared" si="6"/>
        <v>21040</v>
      </c>
      <c r="J97" s="1"/>
      <c r="K97" s="1"/>
    </row>
    <row r="98" spans="2:11" ht="21.75" customHeight="1">
      <c r="B98" s="265"/>
      <c r="C98" s="272"/>
      <c r="D98" s="86">
        <v>71600</v>
      </c>
      <c r="E98" s="72" t="s">
        <v>71</v>
      </c>
      <c r="F98" s="87">
        <v>600</v>
      </c>
      <c r="G98" s="87">
        <v>0</v>
      </c>
      <c r="H98" s="87">
        <v>0</v>
      </c>
      <c r="I98" s="91">
        <f t="shared" si="6"/>
        <v>600</v>
      </c>
      <c r="J98" s="1"/>
      <c r="K98" s="1"/>
    </row>
    <row r="99" spans="2:11" ht="25.5">
      <c r="B99" s="265"/>
      <c r="C99" s="272" t="s">
        <v>176</v>
      </c>
      <c r="D99" s="86">
        <v>71400</v>
      </c>
      <c r="E99" s="72" t="s">
        <v>158</v>
      </c>
      <c r="F99" s="87">
        <v>12840</v>
      </c>
      <c r="G99" s="87">
        <v>12840</v>
      </c>
      <c r="H99" s="87">
        <v>12840</v>
      </c>
      <c r="I99" s="91">
        <f t="shared" si="6"/>
        <v>38520</v>
      </c>
      <c r="J99" s="1"/>
      <c r="K99" s="1"/>
    </row>
    <row r="100" spans="2:11" ht="12.75">
      <c r="B100" s="265"/>
      <c r="C100" s="272"/>
      <c r="D100" s="86">
        <v>71600</v>
      </c>
      <c r="E100" s="72" t="s">
        <v>71</v>
      </c>
      <c r="F100" s="87">
        <v>3000</v>
      </c>
      <c r="G100" s="87">
        <v>3000</v>
      </c>
      <c r="H100" s="87">
        <v>3000</v>
      </c>
      <c r="I100" s="91">
        <f t="shared" si="6"/>
        <v>9000</v>
      </c>
      <c r="J100" s="1"/>
      <c r="K100" s="1"/>
    </row>
    <row r="101" spans="2:11" ht="25.5">
      <c r="B101" s="265"/>
      <c r="C101" s="272"/>
      <c r="D101" s="86">
        <v>72400</v>
      </c>
      <c r="E101" s="98" t="s">
        <v>170</v>
      </c>
      <c r="F101" s="87">
        <v>5700</v>
      </c>
      <c r="G101" s="87">
        <v>5700</v>
      </c>
      <c r="H101" s="87">
        <v>5700</v>
      </c>
      <c r="I101" s="91">
        <f t="shared" si="6"/>
        <v>17100</v>
      </c>
      <c r="J101" s="1"/>
      <c r="K101" s="1"/>
    </row>
    <row r="102" spans="2:11" ht="13.5" thickBot="1">
      <c r="B102" s="265"/>
      <c r="C102" s="272"/>
      <c r="D102" s="86">
        <v>72500</v>
      </c>
      <c r="E102" s="86" t="s">
        <v>95</v>
      </c>
      <c r="F102" s="87">
        <v>2500</v>
      </c>
      <c r="G102" s="87">
        <v>2500</v>
      </c>
      <c r="H102" s="87">
        <v>2500</v>
      </c>
      <c r="I102" s="91">
        <f t="shared" si="6"/>
        <v>7500</v>
      </c>
      <c r="J102" s="1"/>
      <c r="K102" s="1"/>
    </row>
    <row r="103" spans="2:11" ht="13.5" thickBot="1">
      <c r="B103" s="266"/>
      <c r="C103" s="96" t="s">
        <v>177</v>
      </c>
      <c r="D103" s="48"/>
      <c r="E103" s="48"/>
      <c r="F103" s="46">
        <f>SUM(F93:F102)</f>
        <v>83230</v>
      </c>
      <c r="G103" s="46">
        <f>SUM(G93:G102)</f>
        <v>49420</v>
      </c>
      <c r="H103" s="46">
        <f>SUM(H93:H102)</f>
        <v>28120</v>
      </c>
      <c r="I103" s="46">
        <f t="shared" si="6"/>
        <v>160770</v>
      </c>
      <c r="J103" s="1"/>
      <c r="K103" s="1"/>
    </row>
    <row r="104" spans="2:11" ht="30.75" customHeight="1" thickBot="1">
      <c r="B104" s="264" t="s">
        <v>178</v>
      </c>
      <c r="C104" s="104" t="s">
        <v>179</v>
      </c>
      <c r="D104" s="84">
        <v>71300</v>
      </c>
      <c r="E104" s="84" t="s">
        <v>123</v>
      </c>
      <c r="F104" s="85">
        <v>10860</v>
      </c>
      <c r="G104" s="85">
        <v>0</v>
      </c>
      <c r="H104" s="85">
        <v>0</v>
      </c>
      <c r="I104" s="90">
        <f t="shared" si="6"/>
        <v>10860</v>
      </c>
      <c r="J104" s="1"/>
      <c r="K104" s="1"/>
    </row>
    <row r="105" spans="2:11" ht="14.25" customHeight="1" thickBot="1">
      <c r="B105" s="266"/>
      <c r="C105" s="96" t="s">
        <v>186</v>
      </c>
      <c r="D105" s="51"/>
      <c r="E105" s="51"/>
      <c r="F105" s="46">
        <v>10860</v>
      </c>
      <c r="G105" s="46">
        <v>0</v>
      </c>
      <c r="H105" s="46">
        <v>0</v>
      </c>
      <c r="I105" s="46">
        <f t="shared" si="6"/>
        <v>10860</v>
      </c>
      <c r="J105" s="1"/>
      <c r="K105" s="1"/>
    </row>
    <row r="106" spans="2:11" ht="18" customHeight="1">
      <c r="B106" s="264" t="s">
        <v>180</v>
      </c>
      <c r="C106" s="272" t="s">
        <v>181</v>
      </c>
      <c r="D106" s="86">
        <v>71300</v>
      </c>
      <c r="E106" s="72" t="s">
        <v>185</v>
      </c>
      <c r="F106" s="87">
        <v>0</v>
      </c>
      <c r="G106" s="87">
        <v>5000</v>
      </c>
      <c r="H106" s="87">
        <v>0</v>
      </c>
      <c r="I106" s="91">
        <f aca="true" t="shared" si="7" ref="I106:I112">F106+G106+H106</f>
        <v>5000</v>
      </c>
      <c r="J106" s="1"/>
      <c r="K106" s="1"/>
    </row>
    <row r="107" spans="2:11" ht="38.25" customHeight="1">
      <c r="B107" s="265"/>
      <c r="C107" s="278"/>
      <c r="D107" s="120">
        <v>72145</v>
      </c>
      <c r="E107" s="118" t="s">
        <v>223</v>
      </c>
      <c r="F107" s="119">
        <v>6250</v>
      </c>
      <c r="G107" s="119">
        <v>2500</v>
      </c>
      <c r="H107" s="119">
        <v>0</v>
      </c>
      <c r="I107" s="124">
        <f t="shared" si="7"/>
        <v>8750</v>
      </c>
      <c r="J107" s="1"/>
      <c r="K107" s="1"/>
    </row>
    <row r="108" spans="2:11" ht="15.75" customHeight="1">
      <c r="B108" s="265"/>
      <c r="C108" s="134" t="s">
        <v>182</v>
      </c>
      <c r="D108" s="135">
        <v>71300</v>
      </c>
      <c r="E108" s="134" t="s">
        <v>123</v>
      </c>
      <c r="F108" s="136">
        <v>10860</v>
      </c>
      <c r="G108" s="136">
        <v>0</v>
      </c>
      <c r="H108" s="136">
        <v>0</v>
      </c>
      <c r="I108" s="137">
        <f t="shared" si="7"/>
        <v>10860</v>
      </c>
      <c r="J108" s="1"/>
      <c r="K108" s="1"/>
    </row>
    <row r="109" spans="2:11" ht="24.75" customHeight="1">
      <c r="B109" s="265"/>
      <c r="C109" s="133"/>
      <c r="D109" s="86">
        <v>74200</v>
      </c>
      <c r="E109" s="72" t="s">
        <v>222</v>
      </c>
      <c r="F109" s="87">
        <v>3000</v>
      </c>
      <c r="G109" s="87">
        <v>3000</v>
      </c>
      <c r="H109" s="102">
        <v>0</v>
      </c>
      <c r="I109" s="122">
        <f t="shared" si="7"/>
        <v>6000</v>
      </c>
      <c r="J109" s="1"/>
      <c r="K109" s="1"/>
    </row>
    <row r="110" spans="2:11" ht="26.25" thickBot="1">
      <c r="B110" s="265"/>
      <c r="C110" s="107" t="s">
        <v>183</v>
      </c>
      <c r="D110" s="73">
        <v>71400</v>
      </c>
      <c r="E110" s="74" t="s">
        <v>158</v>
      </c>
      <c r="F110" s="75">
        <v>2715</v>
      </c>
      <c r="G110" s="75">
        <v>0</v>
      </c>
      <c r="H110" s="87">
        <v>0</v>
      </c>
      <c r="I110" s="91">
        <f t="shared" si="7"/>
        <v>2715</v>
      </c>
      <c r="J110" s="1"/>
      <c r="K110" s="1"/>
    </row>
    <row r="111" spans="2:11" ht="13.5" thickBot="1">
      <c r="B111" s="266"/>
      <c r="C111" s="96" t="s">
        <v>187</v>
      </c>
      <c r="D111" s="51"/>
      <c r="E111" s="108"/>
      <c r="F111" s="46">
        <f>SUM(F106:F110)</f>
        <v>22825</v>
      </c>
      <c r="G111" s="46">
        <f>G106+G107+G108+G110</f>
        <v>7500</v>
      </c>
      <c r="H111" s="46">
        <f>SUM(H106:H110)</f>
        <v>0</v>
      </c>
      <c r="I111" s="46">
        <f t="shared" si="7"/>
        <v>30325</v>
      </c>
      <c r="J111" s="1"/>
      <c r="K111" s="1"/>
    </row>
    <row r="112" spans="2:11" ht="28.5" customHeight="1">
      <c r="B112" s="264" t="s">
        <v>188</v>
      </c>
      <c r="C112" s="68" t="s">
        <v>189</v>
      </c>
      <c r="D112" s="121">
        <v>71300</v>
      </c>
      <c r="E112" s="68" t="s">
        <v>185</v>
      </c>
      <c r="F112" s="111">
        <v>0</v>
      </c>
      <c r="G112" s="111">
        <v>10860</v>
      </c>
      <c r="H112" s="111">
        <v>0</v>
      </c>
      <c r="I112" s="125">
        <f t="shared" si="7"/>
        <v>10860</v>
      </c>
      <c r="J112" s="1"/>
      <c r="K112" s="1"/>
    </row>
    <row r="113" spans="2:11" ht="25.5">
      <c r="B113" s="267"/>
      <c r="C113" s="276" t="s">
        <v>190</v>
      </c>
      <c r="D113" s="73">
        <v>72700</v>
      </c>
      <c r="E113" s="117" t="s">
        <v>184</v>
      </c>
      <c r="F113" s="75">
        <v>0</v>
      </c>
      <c r="G113" s="75">
        <v>5000</v>
      </c>
      <c r="H113" s="75">
        <v>0</v>
      </c>
      <c r="I113" s="91">
        <f aca="true" t="shared" si="8" ref="I113:I119">F113+G113+H113</f>
        <v>5000</v>
      </c>
      <c r="J113" s="1"/>
      <c r="K113" s="1"/>
    </row>
    <row r="114" spans="2:11" ht="12.75">
      <c r="B114" s="267"/>
      <c r="C114" s="272"/>
      <c r="D114" s="86">
        <v>72500</v>
      </c>
      <c r="E114" s="37" t="s">
        <v>95</v>
      </c>
      <c r="F114" s="87">
        <v>0</v>
      </c>
      <c r="G114" s="87">
        <v>2350</v>
      </c>
      <c r="H114" s="87">
        <v>0</v>
      </c>
      <c r="I114" s="91">
        <f t="shared" si="8"/>
        <v>2350</v>
      </c>
      <c r="J114" s="1"/>
      <c r="K114" s="1"/>
    </row>
    <row r="115" spans="2:11" ht="25.5">
      <c r="B115" s="267"/>
      <c r="C115" s="272"/>
      <c r="D115" s="86">
        <v>71200</v>
      </c>
      <c r="E115" s="37" t="s">
        <v>69</v>
      </c>
      <c r="F115" s="87">
        <v>0</v>
      </c>
      <c r="G115" s="87">
        <v>5260</v>
      </c>
      <c r="H115" s="87">
        <v>0</v>
      </c>
      <c r="I115" s="91">
        <f t="shared" si="8"/>
        <v>5260</v>
      </c>
      <c r="J115" s="1"/>
      <c r="K115" s="1"/>
    </row>
    <row r="116" spans="2:11" ht="12.75">
      <c r="B116" s="267"/>
      <c r="C116" s="273"/>
      <c r="D116" s="100">
        <v>71300</v>
      </c>
      <c r="E116" s="103" t="s">
        <v>209</v>
      </c>
      <c r="F116" s="102">
        <v>0</v>
      </c>
      <c r="G116" s="102">
        <v>5000</v>
      </c>
      <c r="H116" s="102">
        <v>0</v>
      </c>
      <c r="I116" s="122">
        <f t="shared" si="8"/>
        <v>5000</v>
      </c>
      <c r="J116" s="1"/>
      <c r="K116" s="1"/>
    </row>
    <row r="117" spans="2:11" ht="25.5">
      <c r="B117" s="267"/>
      <c r="C117" s="69" t="s">
        <v>191</v>
      </c>
      <c r="D117" s="70">
        <v>74200</v>
      </c>
      <c r="E117" s="112" t="s">
        <v>212</v>
      </c>
      <c r="F117" s="71">
        <v>0</v>
      </c>
      <c r="G117" s="71">
        <v>6000</v>
      </c>
      <c r="H117" s="71">
        <v>0</v>
      </c>
      <c r="I117" s="126">
        <f t="shared" si="8"/>
        <v>6000</v>
      </c>
      <c r="J117" s="1"/>
      <c r="K117" s="1"/>
    </row>
    <row r="118" spans="2:11" ht="25.5">
      <c r="B118" s="267"/>
      <c r="C118" s="69" t="s">
        <v>258</v>
      </c>
      <c r="D118" s="113">
        <v>72700</v>
      </c>
      <c r="E118" s="112" t="s">
        <v>153</v>
      </c>
      <c r="F118" s="71">
        <v>8000</v>
      </c>
      <c r="G118" s="71">
        <v>8000</v>
      </c>
      <c r="H118" s="71">
        <v>8000</v>
      </c>
      <c r="I118" s="126">
        <f t="shared" si="8"/>
        <v>24000</v>
      </c>
      <c r="J118" s="1"/>
      <c r="K118" s="1"/>
    </row>
    <row r="119" spans="2:11" ht="26.25" thickBot="1">
      <c r="B119" s="267"/>
      <c r="C119" s="65" t="s">
        <v>192</v>
      </c>
      <c r="D119" s="72">
        <v>71300</v>
      </c>
      <c r="E119" s="72" t="s">
        <v>185</v>
      </c>
      <c r="F119" s="145">
        <v>0</v>
      </c>
      <c r="G119" s="145">
        <v>30000</v>
      </c>
      <c r="H119" s="145">
        <v>30000</v>
      </c>
      <c r="I119" s="91">
        <f t="shared" si="8"/>
        <v>60000</v>
      </c>
      <c r="J119" s="1"/>
      <c r="K119" s="1"/>
    </row>
    <row r="120" spans="2:11" ht="13.5" thickBot="1">
      <c r="B120" s="268"/>
      <c r="C120" s="48" t="s">
        <v>193</v>
      </c>
      <c r="D120" s="48"/>
      <c r="E120" s="96"/>
      <c r="F120" s="46">
        <f>SUM(F112:F119)</f>
        <v>8000</v>
      </c>
      <c r="G120" s="46">
        <f>SUM(G112:G119)</f>
        <v>72470</v>
      </c>
      <c r="H120" s="46">
        <f>SUM(H112:H119)</f>
        <v>38000</v>
      </c>
      <c r="I120" s="46">
        <f aca="true" t="shared" si="9" ref="I120:I127">F120+G120+H120</f>
        <v>118470</v>
      </c>
      <c r="J120" s="1"/>
      <c r="K120" s="1"/>
    </row>
    <row r="121" spans="2:11" ht="39" customHeight="1">
      <c r="B121" s="264" t="s">
        <v>200</v>
      </c>
      <c r="C121" s="68" t="s">
        <v>194</v>
      </c>
      <c r="D121" s="68">
        <v>71400</v>
      </c>
      <c r="E121" s="68" t="s">
        <v>158</v>
      </c>
      <c r="F121" s="114">
        <v>5500</v>
      </c>
      <c r="G121" s="114">
        <v>0</v>
      </c>
      <c r="H121" s="114">
        <v>0</v>
      </c>
      <c r="I121" s="127">
        <f t="shared" si="9"/>
        <v>5500</v>
      </c>
      <c r="J121" s="1"/>
      <c r="K121" s="1"/>
    </row>
    <row r="122" spans="2:11" ht="38.25">
      <c r="B122" s="265"/>
      <c r="C122" s="69" t="s">
        <v>195</v>
      </c>
      <c r="D122" s="69">
        <v>72145</v>
      </c>
      <c r="E122" s="101" t="s">
        <v>208</v>
      </c>
      <c r="F122" s="115">
        <v>0</v>
      </c>
      <c r="G122" s="115">
        <v>21260</v>
      </c>
      <c r="H122" s="115">
        <v>21260</v>
      </c>
      <c r="I122" s="128">
        <f t="shared" si="9"/>
        <v>42520</v>
      </c>
      <c r="J122" s="1"/>
      <c r="K122" s="1"/>
    </row>
    <row r="123" spans="2:11" ht="25.5">
      <c r="B123" s="265"/>
      <c r="C123" s="69" t="s">
        <v>196</v>
      </c>
      <c r="D123" s="69">
        <v>63400</v>
      </c>
      <c r="E123" s="69" t="s">
        <v>211</v>
      </c>
      <c r="F123" s="115">
        <v>10000</v>
      </c>
      <c r="G123" s="115">
        <v>10000</v>
      </c>
      <c r="H123" s="115">
        <v>10000</v>
      </c>
      <c r="I123" s="128">
        <f t="shared" si="9"/>
        <v>30000</v>
      </c>
      <c r="J123" s="1"/>
      <c r="K123" s="1"/>
    </row>
    <row r="124" spans="2:11" ht="25.5">
      <c r="B124" s="265"/>
      <c r="C124" s="101" t="s">
        <v>197</v>
      </c>
      <c r="D124" s="101">
        <v>71600</v>
      </c>
      <c r="E124" s="101" t="s">
        <v>71</v>
      </c>
      <c r="F124" s="116">
        <v>5762</v>
      </c>
      <c r="G124" s="116">
        <v>5762</v>
      </c>
      <c r="H124" s="116">
        <v>5762</v>
      </c>
      <c r="I124" s="129">
        <f t="shared" si="9"/>
        <v>17286</v>
      </c>
      <c r="J124" s="1"/>
      <c r="K124" s="1"/>
    </row>
    <row r="125" spans="2:11" ht="25.5">
      <c r="B125" s="265"/>
      <c r="C125" s="72" t="s">
        <v>198</v>
      </c>
      <c r="D125" s="72">
        <v>71300</v>
      </c>
      <c r="E125" s="72" t="s">
        <v>185</v>
      </c>
      <c r="F125" s="145">
        <v>0</v>
      </c>
      <c r="G125" s="145">
        <v>30000</v>
      </c>
      <c r="H125" s="145">
        <v>30000</v>
      </c>
      <c r="I125" s="130">
        <f t="shared" si="9"/>
        <v>60000</v>
      </c>
      <c r="J125" s="1"/>
      <c r="K125" s="1"/>
    </row>
    <row r="126" spans="2:11" ht="26.25" thickBot="1">
      <c r="B126" s="265"/>
      <c r="C126" s="72"/>
      <c r="D126" s="97">
        <v>72700</v>
      </c>
      <c r="E126" s="37" t="s">
        <v>232</v>
      </c>
      <c r="F126" s="145">
        <v>1500</v>
      </c>
      <c r="G126" s="145">
        <v>1500</v>
      </c>
      <c r="H126" s="145">
        <v>1500</v>
      </c>
      <c r="I126" s="130">
        <f t="shared" si="9"/>
        <v>4500</v>
      </c>
      <c r="J126" s="1"/>
      <c r="K126" s="1"/>
    </row>
    <row r="127" spans="2:11" ht="13.5" thickBot="1">
      <c r="B127" s="266"/>
      <c r="C127" s="96" t="s">
        <v>199</v>
      </c>
      <c r="D127" s="96"/>
      <c r="E127" s="96"/>
      <c r="F127" s="110">
        <f>SUM(F121:F126)</f>
        <v>22762</v>
      </c>
      <c r="G127" s="110">
        <f>SUM(G121:G126)</f>
        <v>68522</v>
      </c>
      <c r="H127" s="110">
        <f>SUM(H121:H126)</f>
        <v>68522</v>
      </c>
      <c r="I127" s="110">
        <f t="shared" si="9"/>
        <v>159806</v>
      </c>
      <c r="J127" s="1"/>
      <c r="K127" s="1"/>
    </row>
    <row r="128" spans="2:11" ht="31.5" customHeight="1">
      <c r="B128" s="264" t="s">
        <v>201</v>
      </c>
      <c r="C128" s="101" t="s">
        <v>202</v>
      </c>
      <c r="D128" s="101">
        <v>71300</v>
      </c>
      <c r="E128" s="146" t="s">
        <v>185</v>
      </c>
      <c r="F128" s="116">
        <v>0</v>
      </c>
      <c r="G128" s="116">
        <v>30000</v>
      </c>
      <c r="H128" s="116">
        <v>30000</v>
      </c>
      <c r="I128" s="129">
        <f>F125+G125+H125</f>
        <v>60000</v>
      </c>
      <c r="J128" s="1"/>
      <c r="K128" s="1"/>
    </row>
    <row r="129" spans="2:11" ht="27" customHeight="1">
      <c r="B129" s="265"/>
      <c r="C129" s="276" t="s">
        <v>203</v>
      </c>
      <c r="D129" s="74">
        <v>72700</v>
      </c>
      <c r="E129" s="147" t="s">
        <v>210</v>
      </c>
      <c r="F129" s="145">
        <v>0</v>
      </c>
      <c r="G129" s="145">
        <v>3250</v>
      </c>
      <c r="H129" s="145">
        <v>3000</v>
      </c>
      <c r="I129" s="130">
        <f aca="true" t="shared" si="10" ref="I129:I134">F129+G129+H129</f>
        <v>6250</v>
      </c>
      <c r="J129" s="1"/>
      <c r="K129" s="1"/>
    </row>
    <row r="130" spans="2:11" ht="13.5" thickBot="1">
      <c r="B130" s="265"/>
      <c r="C130" s="277"/>
      <c r="D130" s="72">
        <v>72500</v>
      </c>
      <c r="E130" s="148" t="s">
        <v>95</v>
      </c>
      <c r="F130" s="145">
        <v>0</v>
      </c>
      <c r="G130" s="145">
        <v>1250</v>
      </c>
      <c r="H130" s="145">
        <v>1250</v>
      </c>
      <c r="I130" s="130">
        <f t="shared" si="10"/>
        <v>2500</v>
      </c>
      <c r="J130" s="1"/>
      <c r="K130" s="1"/>
    </row>
    <row r="131" spans="2:11" ht="13.5" thickBot="1">
      <c r="B131" s="266"/>
      <c r="C131" s="96" t="s">
        <v>204</v>
      </c>
      <c r="D131" s="48"/>
      <c r="E131" s="96"/>
      <c r="F131" s="46">
        <f>SUM(F128:F130)</f>
        <v>0</v>
      </c>
      <c r="G131" s="46">
        <f>SUM(G128:G130)</f>
        <v>34500</v>
      </c>
      <c r="H131" s="46">
        <f>SUM(H128:H130)</f>
        <v>34250</v>
      </c>
      <c r="I131" s="46">
        <f t="shared" si="10"/>
        <v>68750</v>
      </c>
      <c r="J131" s="1"/>
      <c r="K131" s="1"/>
    </row>
    <row r="132" spans="2:11" ht="30" customHeight="1" thickBot="1">
      <c r="B132" s="264" t="s">
        <v>205</v>
      </c>
      <c r="C132" s="72" t="s">
        <v>206</v>
      </c>
      <c r="D132" s="86">
        <v>71200</v>
      </c>
      <c r="E132" s="72" t="s">
        <v>69</v>
      </c>
      <c r="F132" s="87">
        <v>0</v>
      </c>
      <c r="G132" s="87">
        <v>0</v>
      </c>
      <c r="H132" s="87">
        <v>63120</v>
      </c>
      <c r="I132" s="91">
        <f t="shared" si="10"/>
        <v>63120</v>
      </c>
      <c r="J132" s="1"/>
      <c r="K132" s="1"/>
    </row>
    <row r="133" spans="2:11" ht="34.5" customHeight="1" thickBot="1">
      <c r="B133" s="266"/>
      <c r="C133" s="96" t="s">
        <v>207</v>
      </c>
      <c r="D133" s="48"/>
      <c r="E133" s="96"/>
      <c r="F133" s="46">
        <f>SUM(F132)</f>
        <v>0</v>
      </c>
      <c r="G133" s="46">
        <f>SUM(G132)</f>
        <v>0</v>
      </c>
      <c r="H133" s="46">
        <f>SUM(H132)</f>
        <v>63120</v>
      </c>
      <c r="I133" s="46">
        <f t="shared" si="10"/>
        <v>63120</v>
      </c>
      <c r="J133" s="1"/>
      <c r="K133" s="1"/>
    </row>
    <row r="134" spans="2:11" ht="39" customHeight="1" thickBot="1">
      <c r="B134" s="265" t="s">
        <v>248</v>
      </c>
      <c r="C134" s="72"/>
      <c r="D134" s="106">
        <v>74200</v>
      </c>
      <c r="E134" s="72" t="s">
        <v>231</v>
      </c>
      <c r="F134" s="87">
        <v>5500</v>
      </c>
      <c r="G134" s="87">
        <v>5500</v>
      </c>
      <c r="H134" s="87">
        <v>4500</v>
      </c>
      <c r="I134" s="91">
        <f t="shared" si="10"/>
        <v>15500</v>
      </c>
      <c r="J134" s="1"/>
      <c r="K134" s="1"/>
    </row>
    <row r="135" spans="2:11" ht="13.5" thickBot="1">
      <c r="B135" s="266"/>
      <c r="C135" s="48" t="s">
        <v>213</v>
      </c>
      <c r="D135" s="51"/>
      <c r="E135" s="108" t="s">
        <v>218</v>
      </c>
      <c r="F135" s="109">
        <f>SUM(F134:F134)</f>
        <v>5500</v>
      </c>
      <c r="G135" s="109">
        <f>SUM(G134:G134)</f>
        <v>5500</v>
      </c>
      <c r="H135" s="109">
        <f>SUM(H134:H134)</f>
        <v>4500</v>
      </c>
      <c r="I135" s="109">
        <f>H135+G135+F135</f>
        <v>15500</v>
      </c>
      <c r="J135" s="1"/>
      <c r="K135" s="1"/>
    </row>
    <row r="136" spans="2:11" ht="13.5" thickBot="1">
      <c r="B136" s="243" t="s">
        <v>227</v>
      </c>
      <c r="C136" s="244"/>
      <c r="D136" s="244"/>
      <c r="E136" s="245"/>
      <c r="F136" s="82">
        <f>F135+F133+F131+F127+F120+F111+F105+F103</f>
        <v>153177</v>
      </c>
      <c r="G136" s="82">
        <f>G135+G133+G131+G127+G120+G111+G105+G103</f>
        <v>237912</v>
      </c>
      <c r="H136" s="82">
        <f>H135+H133+H131+H127+H120+H111+H105+H103</f>
        <v>236512</v>
      </c>
      <c r="I136" s="82">
        <f>F136+G136+H136</f>
        <v>627601</v>
      </c>
      <c r="J136" s="1"/>
      <c r="K136" s="1"/>
    </row>
    <row r="137" spans="2:11" ht="13.5" thickBot="1">
      <c r="B137" s="246" t="s">
        <v>228</v>
      </c>
      <c r="C137" s="247"/>
      <c r="D137" s="247"/>
      <c r="E137" s="247"/>
      <c r="F137" s="247"/>
      <c r="G137" s="247"/>
      <c r="H137" s="247"/>
      <c r="I137" s="248"/>
      <c r="J137" s="1"/>
      <c r="K137" s="1"/>
    </row>
    <row r="138" spans="2:11" ht="25.5">
      <c r="B138" s="105" t="s">
        <v>214</v>
      </c>
      <c r="C138" s="86" t="s">
        <v>237</v>
      </c>
      <c r="D138" s="86">
        <v>71400</v>
      </c>
      <c r="E138" s="101" t="s">
        <v>158</v>
      </c>
      <c r="F138" s="131">
        <v>61083.5</v>
      </c>
      <c r="G138" s="131">
        <v>61083.5</v>
      </c>
      <c r="H138" s="131">
        <v>61083.5</v>
      </c>
      <c r="I138" s="138">
        <f aca="true" t="shared" si="11" ref="I138:I153">F138+G138+H138</f>
        <v>183250.5</v>
      </c>
      <c r="J138" s="1"/>
      <c r="K138" s="1"/>
    </row>
    <row r="139" spans="2:11" ht="12.75">
      <c r="B139" s="105"/>
      <c r="C139" s="89"/>
      <c r="D139" s="86">
        <v>71300</v>
      </c>
      <c r="E139" s="72" t="s">
        <v>123</v>
      </c>
      <c r="F139" s="87">
        <v>25200</v>
      </c>
      <c r="G139" s="87">
        <v>25200</v>
      </c>
      <c r="H139" s="87">
        <v>25200</v>
      </c>
      <c r="I139" s="138">
        <f t="shared" si="11"/>
        <v>75600</v>
      </c>
      <c r="J139" s="1"/>
      <c r="K139" s="1"/>
    </row>
    <row r="140" spans="2:11" ht="12.75">
      <c r="B140" s="105"/>
      <c r="C140" s="89"/>
      <c r="D140" s="86">
        <v>71600</v>
      </c>
      <c r="E140" s="72" t="s">
        <v>71</v>
      </c>
      <c r="F140" s="87">
        <v>2320</v>
      </c>
      <c r="G140" s="87">
        <v>2320</v>
      </c>
      <c r="H140" s="87">
        <v>2320</v>
      </c>
      <c r="I140" s="138">
        <f t="shared" si="11"/>
        <v>6960</v>
      </c>
      <c r="J140" s="1"/>
      <c r="K140" s="1"/>
    </row>
    <row r="141" spans="2:11" ht="12.75">
      <c r="B141" s="105"/>
      <c r="C141" s="89"/>
      <c r="D141" s="86">
        <v>72200</v>
      </c>
      <c r="E141" s="72" t="s">
        <v>164</v>
      </c>
      <c r="F141" s="87">
        <v>23183</v>
      </c>
      <c r="G141" s="87">
        <v>0</v>
      </c>
      <c r="H141" s="87">
        <v>0</v>
      </c>
      <c r="I141" s="138">
        <f t="shared" si="11"/>
        <v>23183</v>
      </c>
      <c r="J141" s="1"/>
      <c r="K141" s="1"/>
    </row>
    <row r="142" spans="2:11" ht="12.75">
      <c r="B142" s="105"/>
      <c r="C142" s="89"/>
      <c r="D142" s="86">
        <v>72500</v>
      </c>
      <c r="E142" s="98" t="s">
        <v>95</v>
      </c>
      <c r="F142" s="87">
        <v>3000</v>
      </c>
      <c r="G142" s="87">
        <v>3000</v>
      </c>
      <c r="H142" s="87">
        <v>3000</v>
      </c>
      <c r="I142" s="138">
        <f t="shared" si="11"/>
        <v>9000</v>
      </c>
      <c r="J142" s="1"/>
      <c r="K142" s="1"/>
    </row>
    <row r="143" spans="2:11" ht="25.5">
      <c r="B143" s="105"/>
      <c r="C143" s="89"/>
      <c r="D143" s="86">
        <v>72800</v>
      </c>
      <c r="E143" s="31" t="s">
        <v>12</v>
      </c>
      <c r="F143" s="87">
        <v>3576</v>
      </c>
      <c r="G143" s="87">
        <v>0</v>
      </c>
      <c r="H143" s="87">
        <v>0</v>
      </c>
      <c r="I143" s="91">
        <f t="shared" si="11"/>
        <v>3576</v>
      </c>
      <c r="J143" s="1"/>
      <c r="K143" s="1"/>
    </row>
    <row r="144" spans="2:11" ht="25.5">
      <c r="B144" s="105"/>
      <c r="C144" s="89"/>
      <c r="D144" s="86">
        <v>73100</v>
      </c>
      <c r="E144" s="31" t="s">
        <v>233</v>
      </c>
      <c r="F144" s="87">
        <v>4080</v>
      </c>
      <c r="G144" s="87">
        <v>4080</v>
      </c>
      <c r="H144" s="87">
        <v>4080</v>
      </c>
      <c r="I144" s="91">
        <f t="shared" si="11"/>
        <v>12240</v>
      </c>
      <c r="J144" s="1"/>
      <c r="K144" s="1"/>
    </row>
    <row r="145" spans="2:11" ht="38.25">
      <c r="B145" s="105"/>
      <c r="C145" s="89"/>
      <c r="D145" s="86">
        <v>73410</v>
      </c>
      <c r="E145" s="31" t="s">
        <v>234</v>
      </c>
      <c r="F145" s="87">
        <v>5045</v>
      </c>
      <c r="G145" s="87">
        <v>5045</v>
      </c>
      <c r="H145" s="87">
        <v>5045</v>
      </c>
      <c r="I145" s="91">
        <f t="shared" si="11"/>
        <v>15135</v>
      </c>
      <c r="J145" s="1"/>
      <c r="K145" s="1"/>
    </row>
    <row r="146" spans="2:11" ht="25.5">
      <c r="B146" s="105"/>
      <c r="C146" s="132"/>
      <c r="D146" s="100">
        <v>74500</v>
      </c>
      <c r="E146" s="93" t="s">
        <v>225</v>
      </c>
      <c r="F146" s="102">
        <v>4350</v>
      </c>
      <c r="G146" s="102">
        <v>4350</v>
      </c>
      <c r="H146" s="102">
        <v>4350</v>
      </c>
      <c r="I146" s="122">
        <f t="shared" si="11"/>
        <v>13050</v>
      </c>
      <c r="J146" s="1"/>
      <c r="K146" s="1"/>
    </row>
    <row r="147" spans="2:11" ht="12.75">
      <c r="B147" s="105"/>
      <c r="C147" s="86" t="s">
        <v>235</v>
      </c>
      <c r="D147" s="86">
        <v>71600</v>
      </c>
      <c r="E147" s="72" t="s">
        <v>71</v>
      </c>
      <c r="F147" s="87">
        <v>880</v>
      </c>
      <c r="G147" s="87">
        <v>880</v>
      </c>
      <c r="H147" s="87">
        <v>880</v>
      </c>
      <c r="I147" s="91">
        <f t="shared" si="11"/>
        <v>2640</v>
      </c>
      <c r="J147" s="1"/>
      <c r="K147" s="1"/>
    </row>
    <row r="148" spans="2:11" ht="25.5">
      <c r="B148" s="105"/>
      <c r="C148" s="89"/>
      <c r="D148" s="86">
        <v>74100</v>
      </c>
      <c r="E148" s="72" t="s">
        <v>215</v>
      </c>
      <c r="F148" s="87">
        <v>5000</v>
      </c>
      <c r="G148" s="87">
        <v>5000</v>
      </c>
      <c r="H148" s="87">
        <v>5000</v>
      </c>
      <c r="I148" s="91">
        <f t="shared" si="11"/>
        <v>15000</v>
      </c>
      <c r="J148" s="1"/>
      <c r="K148" s="1"/>
    </row>
    <row r="149" spans="2:11" ht="38.25">
      <c r="B149" s="105"/>
      <c r="C149" s="89"/>
      <c r="D149" s="86">
        <v>74100</v>
      </c>
      <c r="E149" s="72" t="s">
        <v>216</v>
      </c>
      <c r="F149" s="87">
        <v>0</v>
      </c>
      <c r="G149" s="87">
        <v>0</v>
      </c>
      <c r="H149" s="87">
        <v>15000</v>
      </c>
      <c r="I149" s="91">
        <f t="shared" si="11"/>
        <v>15000</v>
      </c>
      <c r="J149" s="1"/>
      <c r="K149" s="1"/>
    </row>
    <row r="150" spans="2:11" ht="25.5">
      <c r="B150" s="105"/>
      <c r="C150" s="132"/>
      <c r="D150" s="100">
        <v>71400</v>
      </c>
      <c r="E150" s="101" t="s">
        <v>217</v>
      </c>
      <c r="F150" s="102">
        <v>10320</v>
      </c>
      <c r="G150" s="102">
        <v>10320</v>
      </c>
      <c r="H150" s="102">
        <v>7850</v>
      </c>
      <c r="I150" s="122">
        <f t="shared" si="11"/>
        <v>28490</v>
      </c>
      <c r="J150" s="1"/>
      <c r="K150" s="1"/>
    </row>
    <row r="151" spans="2:11" ht="25.5">
      <c r="B151" s="105"/>
      <c r="C151" s="86" t="s">
        <v>236</v>
      </c>
      <c r="D151" s="86">
        <v>74205</v>
      </c>
      <c r="E151" s="72" t="s">
        <v>219</v>
      </c>
      <c r="F151" s="87">
        <v>10000</v>
      </c>
      <c r="G151" s="87">
        <v>10000</v>
      </c>
      <c r="H151" s="87">
        <v>8300</v>
      </c>
      <c r="I151" s="91">
        <f t="shared" si="11"/>
        <v>28300</v>
      </c>
      <c r="J151" s="1"/>
      <c r="K151" s="1"/>
    </row>
    <row r="152" spans="2:11" ht="12.75">
      <c r="B152" s="47"/>
      <c r="C152" s="89"/>
      <c r="D152" s="86">
        <v>74210</v>
      </c>
      <c r="E152" s="86" t="s">
        <v>220</v>
      </c>
      <c r="F152" s="87">
        <v>10000</v>
      </c>
      <c r="G152" s="87">
        <v>14140</v>
      </c>
      <c r="H152" s="87">
        <v>10000</v>
      </c>
      <c r="I152" s="91">
        <f t="shared" si="11"/>
        <v>34140</v>
      </c>
      <c r="J152" s="1"/>
      <c r="K152" s="1"/>
    </row>
    <row r="153" spans="2:11" ht="26.25" thickBot="1">
      <c r="B153" s="47"/>
      <c r="C153" s="89"/>
      <c r="D153" s="86">
        <v>74215</v>
      </c>
      <c r="E153" s="72" t="s">
        <v>221</v>
      </c>
      <c r="F153" s="87">
        <v>6110</v>
      </c>
      <c r="G153" s="87">
        <v>6000</v>
      </c>
      <c r="H153" s="87">
        <v>6000</v>
      </c>
      <c r="I153" s="91">
        <f t="shared" si="11"/>
        <v>18110</v>
      </c>
      <c r="J153" s="1"/>
      <c r="K153" s="1"/>
    </row>
    <row r="154" spans="2:11" ht="13.5" thickBot="1">
      <c r="B154" s="249" t="s">
        <v>224</v>
      </c>
      <c r="C154" s="250"/>
      <c r="D154" s="250"/>
      <c r="E154" s="251"/>
      <c r="F154" s="82">
        <f>SUM(F138:F153)</f>
        <v>174147.5</v>
      </c>
      <c r="G154" s="82">
        <f>SUM(G138:G153)</f>
        <v>151418.5</v>
      </c>
      <c r="H154" s="82">
        <f>SUM(H138:H153)</f>
        <v>158108.5</v>
      </c>
      <c r="I154" s="82">
        <f>F154+G154+H154</f>
        <v>483674.5</v>
      </c>
      <c r="J154" s="1"/>
      <c r="K154" s="1"/>
    </row>
    <row r="155" spans="2:11" ht="13.5" thickBot="1">
      <c r="B155" s="139"/>
      <c r="C155" s="63"/>
      <c r="D155" s="63"/>
      <c r="E155" s="62"/>
      <c r="F155" s="140"/>
      <c r="G155" s="140"/>
      <c r="H155" s="140"/>
      <c r="I155" s="140"/>
      <c r="J155" s="1"/>
      <c r="K155" s="1"/>
    </row>
    <row r="156" spans="2:11" ht="15.75" thickBot="1">
      <c r="B156" s="252" t="s">
        <v>226</v>
      </c>
      <c r="C156" s="253"/>
      <c r="D156" s="253"/>
      <c r="E156" s="254"/>
      <c r="F156" s="46">
        <f>F154+F136+F91+F42</f>
        <v>1201780.5</v>
      </c>
      <c r="G156" s="46">
        <f>G154+G136+G91+G42</f>
        <v>1185690.5</v>
      </c>
      <c r="H156" s="46">
        <f>H154+H136+H91+H42</f>
        <v>624656.5</v>
      </c>
      <c r="I156" s="46">
        <f>F156+G156+H156</f>
        <v>3012127.5</v>
      </c>
      <c r="J156" s="1"/>
      <c r="K156" s="1"/>
    </row>
    <row r="157" spans="2:12" ht="15.75" thickBot="1">
      <c r="B157" s="255" t="s">
        <v>229</v>
      </c>
      <c r="C157" s="256"/>
      <c r="D157" s="256"/>
      <c r="E157" s="257"/>
      <c r="F157" s="141">
        <f>F156*0.07</f>
        <v>84124.63500000001</v>
      </c>
      <c r="G157" s="141">
        <f>G156*0.07</f>
        <v>82998.335</v>
      </c>
      <c r="H157" s="141">
        <f>H156*0.07</f>
        <v>43725.955</v>
      </c>
      <c r="I157" s="141">
        <f>F157+G157+H157</f>
        <v>210848.92500000005</v>
      </c>
      <c r="J157" s="1"/>
      <c r="K157" s="1"/>
      <c r="L157" s="1"/>
    </row>
    <row r="158" spans="2:10" ht="15.75" thickBot="1">
      <c r="B158" s="258" t="s">
        <v>230</v>
      </c>
      <c r="C158" s="259"/>
      <c r="D158" s="259"/>
      <c r="E158" s="260"/>
      <c r="F158" s="142">
        <f>F157+F156</f>
        <v>1285905.135</v>
      </c>
      <c r="G158" s="142">
        <f>G157+G156</f>
        <v>1268688.835</v>
      </c>
      <c r="H158" s="142">
        <f>H157+H156</f>
        <v>668382.455</v>
      </c>
      <c r="I158" s="143">
        <f>F158+G158+H158</f>
        <v>3222976.425</v>
      </c>
      <c r="J158" s="1"/>
    </row>
    <row r="159" ht="13.5" thickBot="1"/>
    <row r="160" spans="1:10" ht="15">
      <c r="A160" s="24" t="s">
        <v>5</v>
      </c>
      <c r="B160" s="149" t="s">
        <v>239</v>
      </c>
      <c r="I160" s="1"/>
      <c r="J160" s="19"/>
    </row>
    <row r="161" spans="2:8" ht="15.75" thickBot="1">
      <c r="B161" s="150" t="s">
        <v>238</v>
      </c>
      <c r="H161" s="19"/>
    </row>
    <row r="162" ht="12.75">
      <c r="J162" s="19"/>
    </row>
    <row r="163" spans="3:5" ht="15">
      <c r="C163" s="26"/>
      <c r="D163" s="26"/>
      <c r="E163" s="26"/>
    </row>
    <row r="164" spans="6:11" ht="12.75">
      <c r="F164" s="20"/>
      <c r="G164" s="20"/>
      <c r="H164" s="20"/>
      <c r="I164" s="20"/>
      <c r="K164" s="1"/>
    </row>
    <row r="165" spans="6:9" ht="12.75">
      <c r="F165" s="21"/>
      <c r="G165" s="21"/>
      <c r="H165" s="21"/>
      <c r="I165" s="21"/>
    </row>
  </sheetData>
  <sheetProtection/>
  <mergeCells count="40">
    <mergeCell ref="B121:B127"/>
    <mergeCell ref="B128:B131"/>
    <mergeCell ref="B132:B133"/>
    <mergeCell ref="C113:C116"/>
    <mergeCell ref="C129:C130"/>
    <mergeCell ref="B134:B135"/>
    <mergeCell ref="C106:C107"/>
    <mergeCell ref="B104:B105"/>
    <mergeCell ref="B106:B111"/>
    <mergeCell ref="B112:B120"/>
    <mergeCell ref="C8:C13"/>
    <mergeCell ref="C44:C53"/>
    <mergeCell ref="C37:C38"/>
    <mergeCell ref="B32:B39"/>
    <mergeCell ref="B42:E42"/>
    <mergeCell ref="C99:C102"/>
    <mergeCell ref="C97:C98"/>
    <mergeCell ref="B93:B103"/>
    <mergeCell ref="B40:B41"/>
    <mergeCell ref="C72:C78"/>
    <mergeCell ref="C80:C89"/>
    <mergeCell ref="B44:B90"/>
    <mergeCell ref="B91:E91"/>
    <mergeCell ref="B92:I92"/>
    <mergeCell ref="B43:I43"/>
    <mergeCell ref="B6:I6"/>
    <mergeCell ref="B7:B19"/>
    <mergeCell ref="B20:B24"/>
    <mergeCell ref="B25:B31"/>
    <mergeCell ref="C93:C96"/>
    <mergeCell ref="C55:C63"/>
    <mergeCell ref="C65:C70"/>
    <mergeCell ref="C14:C18"/>
    <mergeCell ref="C28:C30"/>
    <mergeCell ref="B136:E136"/>
    <mergeCell ref="B137:I137"/>
    <mergeCell ref="B154:E154"/>
    <mergeCell ref="B156:E156"/>
    <mergeCell ref="B157:E157"/>
    <mergeCell ref="B158:E158"/>
  </mergeCells>
  <printOptions/>
  <pageMargins left="0.5" right="0.25" top="1" bottom="1" header="0.4921259845" footer="0.4921259845"/>
  <pageSetup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13">
      <selection activeCell="I19" sqref="I19"/>
    </sheetView>
  </sheetViews>
  <sheetFormatPr defaultColWidth="11.421875" defaultRowHeight="12.75"/>
  <cols>
    <col min="1" max="1" width="11.421875" style="0" customWidth="1"/>
    <col min="2" max="2" width="83.7109375" style="0" customWidth="1"/>
  </cols>
  <sheetData>
    <row r="1" spans="1:8" ht="15.75">
      <c r="A1" s="17"/>
      <c r="B1" s="18" t="s">
        <v>250</v>
      </c>
      <c r="C1" s="2"/>
      <c r="D1" s="2"/>
      <c r="E1" s="2"/>
      <c r="F1" s="2"/>
      <c r="G1" s="2"/>
      <c r="H1" s="2"/>
    </row>
    <row r="2" spans="1:8" ht="12.75">
      <c r="A2" s="5"/>
      <c r="B2" s="6"/>
      <c r="C2" s="6"/>
      <c r="D2" s="6"/>
      <c r="E2" s="6"/>
      <c r="F2" s="6"/>
      <c r="G2" s="6"/>
      <c r="H2" s="6"/>
    </row>
    <row r="3" spans="1:8" ht="12.75">
      <c r="A3" s="5"/>
      <c r="B3" s="6"/>
      <c r="C3" s="6"/>
      <c r="D3" s="6"/>
      <c r="E3" s="6"/>
      <c r="F3" s="6"/>
      <c r="G3" s="6"/>
      <c r="H3" s="6"/>
    </row>
    <row r="4" spans="1:8" ht="13.5" thickBot="1">
      <c r="A4" s="5"/>
      <c r="B4" s="6"/>
      <c r="C4" s="6"/>
      <c r="D4" s="6"/>
      <c r="E4" s="6"/>
      <c r="F4" s="6"/>
      <c r="G4" s="6"/>
      <c r="H4" s="6"/>
    </row>
    <row r="5" spans="1:8" ht="16.5" thickBot="1">
      <c r="A5" s="303" t="s">
        <v>240</v>
      </c>
      <c r="B5" s="304"/>
      <c r="C5" s="306" t="s">
        <v>241</v>
      </c>
      <c r="D5" s="307"/>
      <c r="E5" s="308" t="s">
        <v>242</v>
      </c>
      <c r="F5" s="308"/>
      <c r="G5" s="308" t="s">
        <v>243</v>
      </c>
      <c r="H5" s="308"/>
    </row>
    <row r="6" spans="1:8" ht="13.5" customHeight="1" thickBot="1">
      <c r="A6" s="303"/>
      <c r="B6" s="305"/>
      <c r="C6" s="154" t="s">
        <v>3</v>
      </c>
      <c r="D6" s="155" t="s">
        <v>4</v>
      </c>
      <c r="E6" s="156" t="s">
        <v>3</v>
      </c>
      <c r="F6" s="157" t="s">
        <v>4</v>
      </c>
      <c r="G6" s="12" t="s">
        <v>3</v>
      </c>
      <c r="H6" s="13" t="s">
        <v>4</v>
      </c>
    </row>
    <row r="7" spans="1:8" ht="41.25" customHeight="1" thickBot="1">
      <c r="A7" s="311" t="s">
        <v>148</v>
      </c>
      <c r="B7" s="312"/>
      <c r="C7" s="312"/>
      <c r="D7" s="312"/>
      <c r="E7" s="312"/>
      <c r="F7" s="312"/>
      <c r="G7" s="312"/>
      <c r="H7" s="312"/>
    </row>
    <row r="8" spans="1:8" ht="24" customHeight="1">
      <c r="A8" s="289" t="s">
        <v>260</v>
      </c>
      <c r="B8" s="290"/>
      <c r="C8" s="158"/>
      <c r="D8" s="164"/>
      <c r="E8" s="169"/>
      <c r="F8" s="175"/>
      <c r="G8" s="178"/>
      <c r="H8" s="179"/>
    </row>
    <row r="9" spans="1:8" ht="27" customHeight="1">
      <c r="A9" s="309" t="s">
        <v>244</v>
      </c>
      <c r="B9" s="310"/>
      <c r="C9" s="159"/>
      <c r="D9" s="165"/>
      <c r="E9" s="170"/>
      <c r="F9" s="176"/>
      <c r="G9" s="180"/>
      <c r="H9" s="171"/>
    </row>
    <row r="10" spans="1:8" ht="24.75" customHeight="1">
      <c r="A10" s="291" t="s">
        <v>132</v>
      </c>
      <c r="B10" s="292"/>
      <c r="C10" s="160"/>
      <c r="D10" s="166"/>
      <c r="E10" s="172"/>
      <c r="F10" s="177"/>
      <c r="G10" s="181"/>
      <c r="H10" s="161"/>
    </row>
    <row r="11" spans="1:8" ht="24.75" customHeight="1">
      <c r="A11" s="291" t="s">
        <v>133</v>
      </c>
      <c r="B11" s="292"/>
      <c r="C11" s="160"/>
      <c r="D11" s="167"/>
      <c r="E11" s="184"/>
      <c r="F11" s="185"/>
      <c r="G11" s="187"/>
      <c r="H11" s="161"/>
    </row>
    <row r="12" spans="1:8" ht="24.75" customHeight="1">
      <c r="A12" s="291" t="s">
        <v>143</v>
      </c>
      <c r="B12" s="292"/>
      <c r="C12" s="188"/>
      <c r="D12" s="183"/>
      <c r="E12" s="173"/>
      <c r="F12" s="167"/>
      <c r="G12" s="187"/>
      <c r="H12" s="189"/>
    </row>
    <row r="13" spans="1:8" ht="14.25" thickBot="1">
      <c r="A13" s="293"/>
      <c r="B13" s="294"/>
      <c r="C13" s="162"/>
      <c r="D13" s="168"/>
      <c r="E13" s="174"/>
      <c r="F13" s="168"/>
      <c r="G13" s="174"/>
      <c r="H13" s="163"/>
    </row>
    <row r="14" spans="1:8" ht="15.75" thickBot="1">
      <c r="A14" s="313" t="s">
        <v>245</v>
      </c>
      <c r="B14" s="314"/>
      <c r="C14" s="315"/>
      <c r="D14" s="315"/>
      <c r="E14" s="315"/>
      <c r="F14" s="315"/>
      <c r="G14" s="315"/>
      <c r="H14" s="315"/>
    </row>
    <row r="15" spans="1:8" ht="27" customHeight="1">
      <c r="A15" s="295" t="s">
        <v>150</v>
      </c>
      <c r="B15" s="296"/>
      <c r="C15" s="190"/>
      <c r="D15" s="195"/>
      <c r="E15" s="198"/>
      <c r="F15" s="202"/>
      <c r="G15" s="198"/>
      <c r="H15" s="199"/>
    </row>
    <row r="16" spans="1:8" ht="37.5" customHeight="1">
      <c r="A16" s="297" t="s">
        <v>151</v>
      </c>
      <c r="B16" s="298"/>
      <c r="C16" s="191"/>
      <c r="D16" s="196"/>
      <c r="E16" s="200"/>
      <c r="F16" s="203"/>
      <c r="G16" s="193"/>
      <c r="H16" s="194"/>
    </row>
    <row r="17" spans="1:8" ht="24.75" customHeight="1">
      <c r="A17" s="324" t="s">
        <v>160</v>
      </c>
      <c r="B17" s="325"/>
      <c r="C17" s="192"/>
      <c r="D17" s="196"/>
      <c r="E17" s="200"/>
      <c r="F17" s="203"/>
      <c r="G17" s="204"/>
      <c r="H17" s="205"/>
    </row>
    <row r="18" spans="1:8" ht="27.75" customHeight="1">
      <c r="A18" s="324" t="s">
        <v>262</v>
      </c>
      <c r="B18" s="325"/>
      <c r="C18" s="193"/>
      <c r="D18" s="242"/>
      <c r="E18" s="201"/>
      <c r="F18" s="203"/>
      <c r="G18" s="206"/>
      <c r="H18" s="194"/>
    </row>
    <row r="19" spans="1:8" ht="42" customHeight="1">
      <c r="A19" s="324" t="s">
        <v>166</v>
      </c>
      <c r="B19" s="325"/>
      <c r="C19" s="197"/>
      <c r="D19" s="197"/>
      <c r="E19" s="201"/>
      <c r="F19" s="203"/>
      <c r="G19" s="206"/>
      <c r="H19" s="194"/>
    </row>
    <row r="20" spans="1:8" ht="39.75" customHeight="1">
      <c r="A20" s="301" t="s">
        <v>255</v>
      </c>
      <c r="B20" s="302"/>
      <c r="C20" s="193"/>
      <c r="D20" s="197"/>
      <c r="E20" s="207"/>
      <c r="F20" s="208"/>
      <c r="G20" s="206"/>
      <c r="H20" s="209"/>
    </row>
    <row r="21" spans="1:8" ht="13.5" thickBot="1">
      <c r="A21" s="322"/>
      <c r="B21" s="323"/>
      <c r="C21" s="218"/>
      <c r="D21" s="219"/>
      <c r="E21" s="218"/>
      <c r="F21" s="219"/>
      <c r="G21" s="218"/>
      <c r="H21" s="220"/>
    </row>
    <row r="22" spans="1:8" ht="15.75" thickBot="1">
      <c r="A22" s="282" t="s">
        <v>172</v>
      </c>
      <c r="B22" s="283"/>
      <c r="C22" s="283"/>
      <c r="D22" s="283"/>
      <c r="E22" s="283"/>
      <c r="F22" s="283"/>
      <c r="G22" s="283"/>
      <c r="H22" s="284"/>
    </row>
    <row r="23" spans="1:8" ht="13.5">
      <c r="A23" s="318" t="s">
        <v>261</v>
      </c>
      <c r="B23" s="319"/>
      <c r="C23" s="221"/>
      <c r="D23" s="222"/>
      <c r="E23" s="223"/>
      <c r="F23" s="224"/>
      <c r="G23" s="225"/>
      <c r="H23" s="226"/>
    </row>
    <row r="24" spans="1:8" ht="13.5" customHeight="1">
      <c r="A24" s="320" t="s">
        <v>246</v>
      </c>
      <c r="B24" s="321"/>
      <c r="C24" s="191"/>
      <c r="D24" s="211"/>
      <c r="E24" s="182"/>
      <c r="F24" s="183"/>
      <c r="G24" s="182"/>
      <c r="H24" s="210"/>
    </row>
    <row r="25" spans="1:8" ht="24.75" customHeight="1">
      <c r="A25" s="299" t="s">
        <v>247</v>
      </c>
      <c r="B25" s="300"/>
      <c r="C25" s="188"/>
      <c r="D25" s="211"/>
      <c r="E25" s="212"/>
      <c r="F25" s="183"/>
      <c r="G25" s="182"/>
      <c r="H25" s="210"/>
    </row>
    <row r="26" spans="1:8" ht="39" customHeight="1">
      <c r="A26" s="299" t="s">
        <v>188</v>
      </c>
      <c r="B26" s="300"/>
      <c r="C26" s="188"/>
      <c r="D26" s="211"/>
      <c r="E26" s="186"/>
      <c r="F26" s="214"/>
      <c r="G26" s="187"/>
      <c r="H26" s="189"/>
    </row>
    <row r="27" spans="1:8" ht="54" customHeight="1">
      <c r="A27" s="299" t="s">
        <v>200</v>
      </c>
      <c r="B27" s="300"/>
      <c r="C27" s="191"/>
      <c r="D27" s="211"/>
      <c r="E27" s="186"/>
      <c r="F27" s="214"/>
      <c r="G27" s="187"/>
      <c r="H27" s="189"/>
    </row>
    <row r="28" spans="1:8" ht="31.5" customHeight="1">
      <c r="A28" s="285" t="s">
        <v>201</v>
      </c>
      <c r="B28" s="286"/>
      <c r="C28" s="188"/>
      <c r="D28" s="183"/>
      <c r="E28" s="186"/>
      <c r="F28" s="214"/>
      <c r="G28" s="187"/>
      <c r="H28" s="189"/>
    </row>
    <row r="29" spans="1:8" ht="42" customHeight="1" thickBot="1">
      <c r="A29" s="285" t="s">
        <v>205</v>
      </c>
      <c r="B29" s="286"/>
      <c r="C29" s="188"/>
      <c r="D29" s="183"/>
      <c r="E29" s="213"/>
      <c r="F29" s="215"/>
      <c r="G29" s="216"/>
      <c r="H29" s="217"/>
    </row>
    <row r="30" spans="1:8" ht="30.75" customHeight="1" thickBot="1">
      <c r="A30" s="316" t="s">
        <v>248</v>
      </c>
      <c r="B30" s="317"/>
      <c r="C30" s="231"/>
      <c r="D30" s="232"/>
      <c r="E30" s="227"/>
      <c r="F30" s="228"/>
      <c r="G30" s="229"/>
      <c r="H30" s="230"/>
    </row>
    <row r="31" spans="1:8" ht="15.75" thickBot="1">
      <c r="A31" s="287" t="s">
        <v>249</v>
      </c>
      <c r="B31" s="288"/>
      <c r="C31" s="233"/>
      <c r="D31" s="234"/>
      <c r="E31" s="235"/>
      <c r="F31" s="236"/>
      <c r="G31" s="237"/>
      <c r="H31" s="238"/>
    </row>
  </sheetData>
  <sheetProtection/>
  <mergeCells count="29">
    <mergeCell ref="A26:B26"/>
    <mergeCell ref="A14:H14"/>
    <mergeCell ref="A30:B30"/>
    <mergeCell ref="A23:B23"/>
    <mergeCell ref="A24:B24"/>
    <mergeCell ref="A27:B27"/>
    <mergeCell ref="A21:B21"/>
    <mergeCell ref="A17:B17"/>
    <mergeCell ref="A18:B18"/>
    <mergeCell ref="A19:B19"/>
    <mergeCell ref="A20:B20"/>
    <mergeCell ref="A5:B6"/>
    <mergeCell ref="C5:D5"/>
    <mergeCell ref="E5:F5"/>
    <mergeCell ref="G5:H5"/>
    <mergeCell ref="A10:B10"/>
    <mergeCell ref="A11:B11"/>
    <mergeCell ref="A9:B9"/>
    <mergeCell ref="A7:H7"/>
    <mergeCell ref="A22:H22"/>
    <mergeCell ref="A28:B28"/>
    <mergeCell ref="A29:B29"/>
    <mergeCell ref="A31:B31"/>
    <mergeCell ref="A8:B8"/>
    <mergeCell ref="A12:B12"/>
    <mergeCell ref="A13:B13"/>
    <mergeCell ref="A15:B15"/>
    <mergeCell ref="A16:B16"/>
    <mergeCell ref="A25:B25"/>
  </mergeCells>
  <printOptions/>
  <pageMargins left="0.75" right="0.75" top="1" bottom="1"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L60"/>
  <sheetViews>
    <sheetView zoomScalePageLayoutView="0" workbookViewId="0" topLeftCell="A1">
      <selection activeCell="E74" sqref="E74"/>
    </sheetView>
  </sheetViews>
  <sheetFormatPr defaultColWidth="9.140625" defaultRowHeight="12.75"/>
  <cols>
    <col min="1" max="1" width="31.28125" style="0" customWidth="1"/>
    <col min="3" max="3" width="35.57421875" style="0" customWidth="1"/>
    <col min="5" max="5" width="31.421875" style="0" customWidth="1"/>
    <col min="6" max="6" width="14.8515625" style="0" customWidth="1"/>
    <col min="7" max="7" width="9.57421875" style="0" customWidth="1"/>
  </cols>
  <sheetData>
    <row r="1" spans="1:12" ht="16.5">
      <c r="A1" s="326" t="s">
        <v>13</v>
      </c>
      <c r="B1" s="326"/>
      <c r="C1" s="326"/>
      <c r="D1" s="326"/>
      <c r="E1" s="326"/>
      <c r="F1" s="326"/>
      <c r="G1" s="326"/>
      <c r="H1" s="326"/>
      <c r="I1" s="326"/>
      <c r="J1" s="326"/>
      <c r="K1" s="326"/>
      <c r="L1" s="326"/>
    </row>
    <row r="2" spans="1:12" ht="14.25" customHeight="1">
      <c r="A2" s="34" t="s">
        <v>40</v>
      </c>
      <c r="B2" s="35" t="s">
        <v>41</v>
      </c>
      <c r="C2" s="34" t="s">
        <v>42</v>
      </c>
      <c r="D2" s="35">
        <v>61000</v>
      </c>
      <c r="E2" s="36" t="s">
        <v>43</v>
      </c>
      <c r="F2" s="33"/>
      <c r="G2" s="33"/>
      <c r="H2" s="33"/>
      <c r="I2" s="33"/>
      <c r="J2" s="33"/>
      <c r="K2" s="33"/>
      <c r="L2" s="33"/>
    </row>
    <row r="3" spans="1:12" ht="12.75" customHeight="1">
      <c r="A3" s="34" t="s">
        <v>40</v>
      </c>
      <c r="B3" s="35" t="s">
        <v>41</v>
      </c>
      <c r="C3" s="34" t="s">
        <v>42</v>
      </c>
      <c r="D3" s="35">
        <v>64000</v>
      </c>
      <c r="E3" s="36" t="s">
        <v>44</v>
      </c>
      <c r="F3" s="33"/>
      <c r="G3" s="33"/>
      <c r="H3" s="33"/>
      <c r="I3" s="33"/>
      <c r="J3" s="33"/>
      <c r="K3" s="33"/>
      <c r="L3" s="33"/>
    </row>
    <row r="4" spans="1:12" ht="12.75" customHeight="1">
      <c r="A4" s="34" t="s">
        <v>40</v>
      </c>
      <c r="B4" s="35" t="s">
        <v>41</v>
      </c>
      <c r="C4" s="34" t="s">
        <v>42</v>
      </c>
      <c r="D4" s="35">
        <v>71000</v>
      </c>
      <c r="E4" s="36" t="s">
        <v>45</v>
      </c>
      <c r="F4" s="33"/>
      <c r="G4" s="33"/>
      <c r="H4" s="33"/>
      <c r="I4" s="33"/>
      <c r="J4" s="33"/>
      <c r="K4" s="33"/>
      <c r="L4" s="33"/>
    </row>
    <row r="5" spans="1:12" ht="12.75" customHeight="1">
      <c r="A5" s="34" t="s">
        <v>40</v>
      </c>
      <c r="B5" s="35" t="s">
        <v>41</v>
      </c>
      <c r="C5" s="34" t="s">
        <v>42</v>
      </c>
      <c r="D5" s="35">
        <v>61100</v>
      </c>
      <c r="E5" s="36" t="s">
        <v>46</v>
      </c>
      <c r="F5" s="33"/>
      <c r="G5" s="33"/>
      <c r="H5" s="33"/>
      <c r="I5" s="33"/>
      <c r="J5" s="33"/>
      <c r="K5" s="33"/>
      <c r="L5" s="33"/>
    </row>
    <row r="6" spans="1:12" ht="12.75" customHeight="1">
      <c r="A6" s="34" t="s">
        <v>40</v>
      </c>
      <c r="B6" s="35" t="s">
        <v>41</v>
      </c>
      <c r="C6" s="34" t="s">
        <v>42</v>
      </c>
      <c r="D6" s="35">
        <v>62100</v>
      </c>
      <c r="E6" s="36" t="s">
        <v>47</v>
      </c>
      <c r="F6" s="33"/>
      <c r="G6" s="33"/>
      <c r="H6" s="33"/>
      <c r="I6" s="33"/>
      <c r="J6" s="33"/>
      <c r="K6" s="33"/>
      <c r="L6" s="33"/>
    </row>
    <row r="7" spans="1:12" ht="12.75" customHeight="1">
      <c r="A7" s="34" t="s">
        <v>40</v>
      </c>
      <c r="B7" s="35" t="s">
        <v>41</v>
      </c>
      <c r="C7" s="34" t="s">
        <v>42</v>
      </c>
      <c r="D7" s="35">
        <v>63100</v>
      </c>
      <c r="E7" s="36" t="s">
        <v>48</v>
      </c>
      <c r="F7" s="33"/>
      <c r="G7" s="33"/>
      <c r="H7" s="33"/>
      <c r="I7" s="33"/>
      <c r="J7" s="33"/>
      <c r="K7" s="33"/>
      <c r="L7" s="33"/>
    </row>
    <row r="8" spans="1:12" ht="12.75" customHeight="1">
      <c r="A8" s="34" t="s">
        <v>40</v>
      </c>
      <c r="B8" s="35" t="s">
        <v>41</v>
      </c>
      <c r="C8" s="34" t="s">
        <v>42</v>
      </c>
      <c r="D8" s="35">
        <v>64100</v>
      </c>
      <c r="E8" s="36" t="s">
        <v>49</v>
      </c>
      <c r="F8" s="33"/>
      <c r="G8" s="33"/>
      <c r="H8" s="33"/>
      <c r="I8" s="33"/>
      <c r="J8" s="33"/>
      <c r="K8" s="33"/>
      <c r="L8" s="33"/>
    </row>
    <row r="9" spans="1:12" ht="12.75" customHeight="1">
      <c r="A9" s="34" t="s">
        <v>40</v>
      </c>
      <c r="B9" s="35" t="s">
        <v>41</v>
      </c>
      <c r="C9" s="34" t="s">
        <v>42</v>
      </c>
      <c r="D9" s="35">
        <v>71300</v>
      </c>
      <c r="E9" s="36" t="s">
        <v>50</v>
      </c>
      <c r="F9" s="33"/>
      <c r="G9" s="33"/>
      <c r="H9" s="33"/>
      <c r="I9" s="33"/>
      <c r="J9" s="33"/>
      <c r="K9" s="33"/>
      <c r="L9" s="33"/>
    </row>
    <row r="10" spans="1:12" ht="12.75" customHeight="1">
      <c r="A10" s="34" t="s">
        <v>40</v>
      </c>
      <c r="B10" s="35" t="s">
        <v>51</v>
      </c>
      <c r="C10" s="34" t="s">
        <v>52</v>
      </c>
      <c r="D10" s="35">
        <v>62000</v>
      </c>
      <c r="E10" s="36" t="s">
        <v>53</v>
      </c>
      <c r="F10" s="33"/>
      <c r="G10" s="33"/>
      <c r="H10" s="33"/>
      <c r="I10" s="33"/>
      <c r="J10" s="33"/>
      <c r="K10" s="33"/>
      <c r="L10" s="33"/>
    </row>
    <row r="11" spans="1:12" ht="12.75" customHeight="1">
      <c r="A11" s="34" t="s">
        <v>40</v>
      </c>
      <c r="B11" s="35" t="s">
        <v>51</v>
      </c>
      <c r="C11" s="34" t="s">
        <v>52</v>
      </c>
      <c r="D11" s="35">
        <v>66000</v>
      </c>
      <c r="E11" s="36" t="s">
        <v>54</v>
      </c>
      <c r="F11" s="33"/>
      <c r="G11" s="33"/>
      <c r="H11" s="33"/>
      <c r="I11" s="33"/>
      <c r="J11" s="33"/>
      <c r="K11" s="33"/>
      <c r="L11" s="33"/>
    </row>
    <row r="12" spans="1:12" ht="12.75" customHeight="1">
      <c r="A12" s="34" t="s">
        <v>40</v>
      </c>
      <c r="B12" s="35" t="s">
        <v>51</v>
      </c>
      <c r="C12" s="34" t="s">
        <v>52</v>
      </c>
      <c r="D12" s="35">
        <v>61200</v>
      </c>
      <c r="E12" s="36" t="s">
        <v>55</v>
      </c>
      <c r="F12" s="33"/>
      <c r="G12" s="33"/>
      <c r="H12" s="33"/>
      <c r="I12" s="33"/>
      <c r="J12" s="33"/>
      <c r="K12" s="33"/>
      <c r="L12" s="33"/>
    </row>
    <row r="13" spans="1:12" ht="12.75" customHeight="1">
      <c r="A13" s="34" t="s">
        <v>40</v>
      </c>
      <c r="B13" s="35" t="s">
        <v>51</v>
      </c>
      <c r="C13" s="34" t="s">
        <v>52</v>
      </c>
      <c r="D13" s="35">
        <v>61300</v>
      </c>
      <c r="E13" s="36" t="s">
        <v>56</v>
      </c>
      <c r="F13" s="33"/>
      <c r="G13" s="33"/>
      <c r="H13" s="33"/>
      <c r="I13" s="33"/>
      <c r="J13" s="33"/>
      <c r="K13" s="33"/>
      <c r="L13" s="33"/>
    </row>
    <row r="14" spans="1:12" ht="12.75" customHeight="1">
      <c r="A14" s="34" t="s">
        <v>40</v>
      </c>
      <c r="B14" s="35" t="s">
        <v>51</v>
      </c>
      <c r="C14" s="34" t="s">
        <v>52</v>
      </c>
      <c r="D14" s="35">
        <v>62200</v>
      </c>
      <c r="E14" s="36" t="s">
        <v>57</v>
      </c>
      <c r="F14" s="33"/>
      <c r="G14" s="33"/>
      <c r="H14" s="33"/>
      <c r="I14" s="33"/>
      <c r="J14" s="33"/>
      <c r="K14" s="33"/>
      <c r="L14" s="33"/>
    </row>
    <row r="15" spans="1:12" ht="12.75" customHeight="1">
      <c r="A15" s="34" t="s">
        <v>40</v>
      </c>
      <c r="B15" s="35" t="s">
        <v>51</v>
      </c>
      <c r="C15" s="34" t="s">
        <v>52</v>
      </c>
      <c r="D15" s="35">
        <v>63200</v>
      </c>
      <c r="E15" s="36" t="s">
        <v>58</v>
      </c>
      <c r="F15" s="33"/>
      <c r="G15" s="33"/>
      <c r="H15" s="33"/>
      <c r="I15" s="33"/>
      <c r="J15" s="33"/>
      <c r="K15" s="33"/>
      <c r="L15" s="33"/>
    </row>
    <row r="16" spans="1:12" ht="12.75" customHeight="1">
      <c r="A16" s="34" t="s">
        <v>40</v>
      </c>
      <c r="B16" s="35" t="s">
        <v>51</v>
      </c>
      <c r="C16" s="34" t="s">
        <v>52</v>
      </c>
      <c r="D16" s="35">
        <v>64200</v>
      </c>
      <c r="E16" s="36" t="s">
        <v>59</v>
      </c>
      <c r="F16" s="33"/>
      <c r="G16" s="33"/>
      <c r="H16" s="33"/>
      <c r="I16" s="33"/>
      <c r="J16" s="33"/>
      <c r="K16" s="33"/>
      <c r="L16" s="33"/>
    </row>
    <row r="17" spans="1:12" ht="12.75" customHeight="1">
      <c r="A17" s="34" t="s">
        <v>40</v>
      </c>
      <c r="B17" s="35" t="s">
        <v>51</v>
      </c>
      <c r="C17" s="34" t="s">
        <v>52</v>
      </c>
      <c r="D17" s="35">
        <v>66100</v>
      </c>
      <c r="E17" s="36" t="s">
        <v>60</v>
      </c>
      <c r="F17" s="33"/>
      <c r="G17" s="33"/>
      <c r="H17" s="33"/>
      <c r="I17" s="33"/>
      <c r="J17" s="33"/>
      <c r="K17" s="33"/>
      <c r="L17" s="33"/>
    </row>
    <row r="18" spans="1:12" ht="12.75" customHeight="1">
      <c r="A18" s="34" t="s">
        <v>40</v>
      </c>
      <c r="B18" s="35" t="s">
        <v>51</v>
      </c>
      <c r="C18" s="34" t="s">
        <v>52</v>
      </c>
      <c r="D18" s="35">
        <v>71400</v>
      </c>
      <c r="E18" s="36" t="s">
        <v>61</v>
      </c>
      <c r="F18" s="33"/>
      <c r="G18" s="33"/>
      <c r="H18" s="33"/>
      <c r="I18" s="33"/>
      <c r="J18" s="33"/>
      <c r="K18" s="33"/>
      <c r="L18" s="33"/>
    </row>
    <row r="19" spans="1:12" ht="12.75" customHeight="1">
      <c r="A19" s="34" t="s">
        <v>40</v>
      </c>
      <c r="B19" s="35" t="s">
        <v>62</v>
      </c>
      <c r="C19" s="34" t="s">
        <v>63</v>
      </c>
      <c r="D19" s="35">
        <v>63000</v>
      </c>
      <c r="E19" s="36" t="s">
        <v>64</v>
      </c>
      <c r="F19" s="33"/>
      <c r="G19" s="33"/>
      <c r="H19" s="33"/>
      <c r="I19" s="33"/>
      <c r="J19" s="33"/>
      <c r="K19" s="33"/>
      <c r="L19" s="33"/>
    </row>
    <row r="20" spans="1:12" ht="12.75" customHeight="1">
      <c r="A20" s="34" t="s">
        <v>40</v>
      </c>
      <c r="B20" s="35" t="s">
        <v>62</v>
      </c>
      <c r="C20" s="34" t="s">
        <v>63</v>
      </c>
      <c r="D20" s="35">
        <v>62300</v>
      </c>
      <c r="E20" s="36" t="s">
        <v>65</v>
      </c>
      <c r="F20" s="33"/>
      <c r="G20" s="33"/>
      <c r="H20" s="33"/>
      <c r="I20" s="33"/>
      <c r="J20" s="33"/>
      <c r="K20" s="33"/>
      <c r="L20" s="33"/>
    </row>
    <row r="21" spans="1:12" ht="12.75" customHeight="1">
      <c r="A21" s="34" t="s">
        <v>40</v>
      </c>
      <c r="B21" s="35" t="s">
        <v>62</v>
      </c>
      <c r="C21" s="34" t="s">
        <v>63</v>
      </c>
      <c r="D21" s="35">
        <v>63300</v>
      </c>
      <c r="E21" s="36" t="s">
        <v>66</v>
      </c>
      <c r="F21" s="33"/>
      <c r="G21" s="33"/>
      <c r="H21" s="33"/>
      <c r="I21" s="33"/>
      <c r="J21" s="33"/>
      <c r="K21" s="33"/>
      <c r="L21" s="33"/>
    </row>
    <row r="22" spans="1:12" ht="12.75" customHeight="1">
      <c r="A22" s="34" t="s">
        <v>40</v>
      </c>
      <c r="B22" s="35" t="s">
        <v>62</v>
      </c>
      <c r="C22" s="34" t="s">
        <v>63</v>
      </c>
      <c r="D22" s="35">
        <v>64300</v>
      </c>
      <c r="E22" s="36" t="s">
        <v>67</v>
      </c>
      <c r="F22" s="33"/>
      <c r="G22" s="33"/>
      <c r="H22" s="33"/>
      <c r="I22" s="33"/>
      <c r="J22" s="33"/>
      <c r="K22" s="33"/>
      <c r="L22" s="33"/>
    </row>
    <row r="23" spans="1:12" ht="12.75" customHeight="1">
      <c r="A23" s="34" t="s">
        <v>40</v>
      </c>
      <c r="B23" s="35" t="s">
        <v>62</v>
      </c>
      <c r="C23" s="34" t="s">
        <v>63</v>
      </c>
      <c r="D23" s="35">
        <v>71100</v>
      </c>
      <c r="E23" s="36" t="s">
        <v>68</v>
      </c>
      <c r="F23" s="33"/>
      <c r="G23" s="33"/>
      <c r="H23" s="33"/>
      <c r="I23" s="33"/>
      <c r="J23" s="33"/>
      <c r="K23" s="33"/>
      <c r="L23" s="33"/>
    </row>
    <row r="24" spans="1:12" ht="12.75" customHeight="1">
      <c r="A24" s="34" t="s">
        <v>40</v>
      </c>
      <c r="B24" s="35" t="s">
        <v>62</v>
      </c>
      <c r="C24" s="34" t="s">
        <v>63</v>
      </c>
      <c r="D24" s="35">
        <v>71200</v>
      </c>
      <c r="E24" s="36" t="s">
        <v>69</v>
      </c>
      <c r="F24" s="33"/>
      <c r="G24" s="33"/>
      <c r="H24" s="33"/>
      <c r="I24" s="33"/>
      <c r="J24" s="33"/>
      <c r="K24" s="33"/>
      <c r="L24" s="33"/>
    </row>
    <row r="25" spans="1:12" ht="12.75" customHeight="1">
      <c r="A25" s="34" t="s">
        <v>40</v>
      </c>
      <c r="B25" s="35" t="s">
        <v>62</v>
      </c>
      <c r="C25" s="34" t="s">
        <v>63</v>
      </c>
      <c r="D25" s="35">
        <v>71500</v>
      </c>
      <c r="E25" s="36" t="s">
        <v>70</v>
      </c>
      <c r="F25" s="33"/>
      <c r="G25" s="33"/>
      <c r="H25" s="33"/>
      <c r="I25" s="33"/>
      <c r="J25" s="33"/>
      <c r="K25" s="33"/>
      <c r="L25" s="33"/>
    </row>
    <row r="26" spans="1:12" ht="12.75" customHeight="1">
      <c r="A26" s="34" t="s">
        <v>71</v>
      </c>
      <c r="B26" s="35" t="s">
        <v>72</v>
      </c>
      <c r="C26" s="34" t="s">
        <v>73</v>
      </c>
      <c r="D26" s="35">
        <v>71600</v>
      </c>
      <c r="E26" s="36" t="s">
        <v>71</v>
      </c>
      <c r="F26" s="33"/>
      <c r="G26" s="33"/>
      <c r="H26" s="33"/>
      <c r="I26" s="33"/>
      <c r="J26" s="33"/>
      <c r="K26" s="33"/>
      <c r="L26" s="33"/>
    </row>
    <row r="27" spans="1:12" ht="12.75" customHeight="1">
      <c r="A27" s="34" t="s">
        <v>74</v>
      </c>
      <c r="B27" s="35" t="s">
        <v>75</v>
      </c>
      <c r="C27" s="34" t="s">
        <v>76</v>
      </c>
      <c r="D27" s="35">
        <v>72200</v>
      </c>
      <c r="E27" s="36" t="s">
        <v>77</v>
      </c>
      <c r="F27" s="33"/>
      <c r="G27" s="33"/>
      <c r="H27" s="33"/>
      <c r="I27" s="33"/>
      <c r="J27" s="33"/>
      <c r="K27" s="33"/>
      <c r="L27" s="33"/>
    </row>
    <row r="28" spans="1:12" ht="12.75" customHeight="1">
      <c r="A28" s="34" t="s">
        <v>74</v>
      </c>
      <c r="B28" s="35" t="s">
        <v>78</v>
      </c>
      <c r="C28" s="34" t="s">
        <v>79</v>
      </c>
      <c r="D28" s="35">
        <v>72800</v>
      </c>
      <c r="E28" s="36" t="s">
        <v>80</v>
      </c>
      <c r="F28" s="33"/>
      <c r="G28" s="33"/>
      <c r="H28" s="33"/>
      <c r="I28" s="33"/>
      <c r="J28" s="33"/>
      <c r="K28" s="33"/>
      <c r="L28" s="33"/>
    </row>
    <row r="29" spans="1:12" ht="12.75" customHeight="1">
      <c r="A29" s="34" t="s">
        <v>74</v>
      </c>
      <c r="B29" s="35" t="s">
        <v>78</v>
      </c>
      <c r="C29" s="34" t="s">
        <v>79</v>
      </c>
      <c r="D29" s="35">
        <v>73300</v>
      </c>
      <c r="E29" s="36" t="s">
        <v>81</v>
      </c>
      <c r="F29" s="33"/>
      <c r="G29" s="33"/>
      <c r="H29" s="33"/>
      <c r="I29" s="33"/>
      <c r="J29" s="33"/>
      <c r="K29" s="33"/>
      <c r="L29" s="33"/>
    </row>
    <row r="30" spans="1:12" ht="12.75" customHeight="1">
      <c r="A30" s="34" t="s">
        <v>74</v>
      </c>
      <c r="B30" s="35" t="s">
        <v>78</v>
      </c>
      <c r="C30" s="34" t="s">
        <v>79</v>
      </c>
      <c r="D30" s="35">
        <v>74800</v>
      </c>
      <c r="E30" s="36" t="s">
        <v>82</v>
      </c>
      <c r="F30" s="33"/>
      <c r="G30" s="33"/>
      <c r="H30" s="33"/>
      <c r="I30" s="33"/>
      <c r="J30" s="33"/>
      <c r="K30" s="33"/>
      <c r="L30" s="33"/>
    </row>
    <row r="31" spans="1:12" ht="12.75" customHeight="1">
      <c r="A31" s="34" t="s">
        <v>74</v>
      </c>
      <c r="B31" s="35" t="s">
        <v>78</v>
      </c>
      <c r="C31" s="34" t="s">
        <v>79</v>
      </c>
      <c r="D31" s="35">
        <v>74900</v>
      </c>
      <c r="E31" s="36" t="s">
        <v>83</v>
      </c>
      <c r="F31" s="33"/>
      <c r="G31" s="33"/>
      <c r="H31" s="33"/>
      <c r="I31" s="33"/>
      <c r="J31" s="33"/>
      <c r="K31" s="33"/>
      <c r="L31" s="33"/>
    </row>
    <row r="32" spans="1:12" ht="12.75" customHeight="1">
      <c r="A32" s="34" t="s">
        <v>74</v>
      </c>
      <c r="B32" s="35" t="s">
        <v>78</v>
      </c>
      <c r="C32" s="34" t="s">
        <v>79</v>
      </c>
      <c r="D32" s="35">
        <v>72400</v>
      </c>
      <c r="E32" s="36" t="s">
        <v>84</v>
      </c>
      <c r="F32" s="33"/>
      <c r="G32" s="33"/>
      <c r="H32" s="33"/>
      <c r="I32" s="33"/>
      <c r="J32" s="33"/>
      <c r="K32" s="33"/>
      <c r="L32" s="33"/>
    </row>
    <row r="33" spans="1:12" ht="12.75" customHeight="1">
      <c r="A33" s="34" t="s">
        <v>74</v>
      </c>
      <c r="B33" s="35" t="s">
        <v>85</v>
      </c>
      <c r="C33" s="34" t="s">
        <v>86</v>
      </c>
      <c r="D33" s="35">
        <v>72300</v>
      </c>
      <c r="E33" s="36" t="s">
        <v>87</v>
      </c>
      <c r="F33" s="33"/>
      <c r="G33" s="33"/>
      <c r="H33" s="33"/>
      <c r="I33" s="33"/>
      <c r="J33" s="33"/>
      <c r="K33" s="33"/>
      <c r="L33" s="33"/>
    </row>
    <row r="34" spans="1:12" ht="12.75" customHeight="1">
      <c r="A34" s="34" t="s">
        <v>88</v>
      </c>
      <c r="B34" s="35" t="s">
        <v>89</v>
      </c>
      <c r="C34" s="34" t="s">
        <v>90</v>
      </c>
      <c r="D34" s="35">
        <v>73400</v>
      </c>
      <c r="E34" s="36" t="s">
        <v>91</v>
      </c>
      <c r="F34" s="33"/>
      <c r="G34" s="33"/>
      <c r="H34" s="33"/>
      <c r="I34" s="33"/>
      <c r="J34" s="33"/>
      <c r="K34" s="33"/>
      <c r="L34" s="33"/>
    </row>
    <row r="35" spans="1:12" ht="12.75" customHeight="1">
      <c r="A35" s="34" t="s">
        <v>88</v>
      </c>
      <c r="B35" s="35" t="s">
        <v>89</v>
      </c>
      <c r="C35" s="34" t="s">
        <v>90</v>
      </c>
      <c r="D35" s="35">
        <v>73100</v>
      </c>
      <c r="E35" s="36" t="s">
        <v>92</v>
      </c>
      <c r="F35" s="33"/>
      <c r="G35" s="33"/>
      <c r="H35" s="33"/>
      <c r="I35" s="33"/>
      <c r="J35" s="33"/>
      <c r="K35" s="33"/>
      <c r="L35" s="33"/>
    </row>
    <row r="36" spans="1:12" ht="12.75" customHeight="1">
      <c r="A36" s="34" t="s">
        <v>88</v>
      </c>
      <c r="B36" s="35" t="s">
        <v>93</v>
      </c>
      <c r="C36" s="34" t="s">
        <v>94</v>
      </c>
      <c r="D36" s="35">
        <v>72500</v>
      </c>
      <c r="E36" s="36" t="s">
        <v>95</v>
      </c>
      <c r="F36" s="33"/>
      <c r="G36" s="33"/>
      <c r="H36" s="33"/>
      <c r="I36" s="33"/>
      <c r="J36" s="33"/>
      <c r="K36" s="33"/>
      <c r="L36" s="33"/>
    </row>
    <row r="37" spans="1:12" ht="12.75" customHeight="1">
      <c r="A37" s="34" t="s">
        <v>88</v>
      </c>
      <c r="B37" s="35" t="s">
        <v>96</v>
      </c>
      <c r="C37" s="34" t="s">
        <v>14</v>
      </c>
      <c r="D37" s="35">
        <v>63500</v>
      </c>
      <c r="E37" s="36" t="s">
        <v>97</v>
      </c>
      <c r="F37" s="33"/>
      <c r="G37" s="33"/>
      <c r="H37" s="33"/>
      <c r="I37" s="33"/>
      <c r="J37" s="33"/>
      <c r="K37" s="33"/>
      <c r="L37" s="33"/>
    </row>
    <row r="38" spans="1:12" ht="12.75" customHeight="1">
      <c r="A38" s="34" t="s">
        <v>88</v>
      </c>
      <c r="B38" s="35" t="s">
        <v>96</v>
      </c>
      <c r="C38" s="34" t="s">
        <v>14</v>
      </c>
      <c r="D38" s="35">
        <v>73200</v>
      </c>
      <c r="E38" s="36" t="s">
        <v>98</v>
      </c>
      <c r="F38" s="33"/>
      <c r="G38" s="33"/>
      <c r="H38" s="33"/>
      <c r="I38" s="33"/>
      <c r="J38" s="33"/>
      <c r="K38" s="33"/>
      <c r="L38" s="33"/>
    </row>
    <row r="39" spans="1:12" ht="12.75" customHeight="1">
      <c r="A39" s="34" t="s">
        <v>99</v>
      </c>
      <c r="B39" s="35" t="s">
        <v>100</v>
      </c>
      <c r="C39" s="34" t="s">
        <v>101</v>
      </c>
      <c r="D39" s="35">
        <v>74200</v>
      </c>
      <c r="E39" s="36" t="s">
        <v>102</v>
      </c>
      <c r="F39" s="33"/>
      <c r="G39" s="33"/>
      <c r="H39" s="33"/>
      <c r="I39" s="33"/>
      <c r="J39" s="33"/>
      <c r="K39" s="33"/>
      <c r="L39" s="33"/>
    </row>
    <row r="40" spans="1:12" ht="12.75" customHeight="1">
      <c r="A40" s="34" t="s">
        <v>99</v>
      </c>
      <c r="B40" s="35" t="s">
        <v>103</v>
      </c>
      <c r="C40" s="34" t="s">
        <v>104</v>
      </c>
      <c r="D40" s="35">
        <v>74100</v>
      </c>
      <c r="E40" s="36" t="s">
        <v>105</v>
      </c>
      <c r="F40" s="33"/>
      <c r="G40" s="33"/>
      <c r="H40" s="33"/>
      <c r="I40" s="33"/>
      <c r="J40" s="33"/>
      <c r="K40" s="33"/>
      <c r="L40" s="33"/>
    </row>
    <row r="41" spans="1:12" ht="12.75" customHeight="1">
      <c r="A41" s="34" t="s">
        <v>99</v>
      </c>
      <c r="B41" s="35" t="s">
        <v>106</v>
      </c>
      <c r="C41" s="34" t="s">
        <v>107</v>
      </c>
      <c r="D41" s="35">
        <v>74300</v>
      </c>
      <c r="E41" s="36" t="s">
        <v>108</v>
      </c>
      <c r="F41" s="33"/>
      <c r="G41" s="33"/>
      <c r="H41" s="33"/>
      <c r="I41" s="33"/>
      <c r="J41" s="33"/>
      <c r="K41" s="33"/>
      <c r="L41" s="33"/>
    </row>
    <row r="42" spans="1:12" ht="12.75" customHeight="1">
      <c r="A42" s="34" t="s">
        <v>99</v>
      </c>
      <c r="B42" s="35" t="s">
        <v>106</v>
      </c>
      <c r="C42" s="34" t="s">
        <v>107</v>
      </c>
      <c r="D42" s="35">
        <v>74400</v>
      </c>
      <c r="E42" s="36" t="s">
        <v>109</v>
      </c>
      <c r="F42" s="33"/>
      <c r="G42" s="33"/>
      <c r="H42" s="33"/>
      <c r="I42" s="33"/>
      <c r="J42" s="33"/>
      <c r="K42" s="33"/>
      <c r="L42" s="33"/>
    </row>
    <row r="43" spans="1:12" ht="12.75" customHeight="1">
      <c r="A43" s="34" t="s">
        <v>99</v>
      </c>
      <c r="B43" s="35" t="s">
        <v>106</v>
      </c>
      <c r="C43" s="34" t="s">
        <v>107</v>
      </c>
      <c r="D43" s="35">
        <v>74600</v>
      </c>
      <c r="E43" s="36" t="s">
        <v>110</v>
      </c>
      <c r="F43" s="33"/>
      <c r="G43" s="33"/>
      <c r="H43" s="33"/>
      <c r="I43" s="33"/>
      <c r="J43" s="33"/>
      <c r="K43" s="33"/>
      <c r="L43" s="33"/>
    </row>
    <row r="44" spans="1:12" ht="12.75" customHeight="1">
      <c r="A44" s="34" t="s">
        <v>99</v>
      </c>
      <c r="B44" s="35" t="s">
        <v>111</v>
      </c>
      <c r="C44" s="34" t="s">
        <v>112</v>
      </c>
      <c r="D44" s="35">
        <v>72700</v>
      </c>
      <c r="E44" s="36" t="s">
        <v>113</v>
      </c>
      <c r="F44" s="33"/>
      <c r="G44" s="33"/>
      <c r="H44" s="33"/>
      <c r="I44" s="33"/>
      <c r="J44" s="33"/>
      <c r="K44" s="33"/>
      <c r="L44" s="33"/>
    </row>
    <row r="45" spans="1:12" ht="12.75" customHeight="1">
      <c r="A45" s="34" t="s">
        <v>114</v>
      </c>
      <c r="B45" s="35" t="s">
        <v>115</v>
      </c>
      <c r="C45" s="34" t="s">
        <v>116</v>
      </c>
      <c r="D45" s="35">
        <v>72100</v>
      </c>
      <c r="E45" s="36" t="s">
        <v>117</v>
      </c>
      <c r="F45" s="33"/>
      <c r="G45" s="33"/>
      <c r="H45" s="33"/>
      <c r="I45" s="33"/>
      <c r="J45" s="33"/>
      <c r="K45" s="33"/>
      <c r="L45" s="33"/>
    </row>
    <row r="46" spans="1:12" ht="12.75" customHeight="1">
      <c r="A46" s="34" t="s">
        <v>14</v>
      </c>
      <c r="B46" s="35" t="s">
        <v>15</v>
      </c>
      <c r="C46" s="34" t="s">
        <v>16</v>
      </c>
      <c r="D46" s="35">
        <v>63400</v>
      </c>
      <c r="E46" s="36" t="s">
        <v>17</v>
      </c>
      <c r="F46" s="33"/>
      <c r="G46" s="33"/>
      <c r="H46" s="33"/>
      <c r="I46" s="33"/>
      <c r="J46" s="33"/>
      <c r="K46" s="33"/>
      <c r="L46" s="33"/>
    </row>
    <row r="47" spans="1:5" ht="12.75">
      <c r="A47" s="34" t="s">
        <v>14</v>
      </c>
      <c r="B47" s="35" t="s">
        <v>15</v>
      </c>
      <c r="C47" s="34" t="s">
        <v>16</v>
      </c>
      <c r="D47" s="35">
        <v>65000</v>
      </c>
      <c r="E47" s="36" t="s">
        <v>18</v>
      </c>
    </row>
    <row r="48" spans="1:5" ht="12.75">
      <c r="A48" s="34" t="s">
        <v>14</v>
      </c>
      <c r="B48" s="35" t="s">
        <v>15</v>
      </c>
      <c r="C48" s="34" t="s">
        <v>16</v>
      </c>
      <c r="D48" s="35">
        <v>70000</v>
      </c>
      <c r="E48" s="36" t="s">
        <v>19</v>
      </c>
    </row>
    <row r="49" spans="1:5" ht="12.75">
      <c r="A49" s="34" t="s">
        <v>14</v>
      </c>
      <c r="B49" s="35" t="s">
        <v>15</v>
      </c>
      <c r="C49" s="34" t="s">
        <v>16</v>
      </c>
      <c r="D49" s="35">
        <v>72000</v>
      </c>
      <c r="E49" s="36" t="s">
        <v>20</v>
      </c>
    </row>
    <row r="50" spans="1:5" ht="12.75">
      <c r="A50" s="34" t="s">
        <v>14</v>
      </c>
      <c r="B50" s="35" t="s">
        <v>15</v>
      </c>
      <c r="C50" s="34" t="s">
        <v>16</v>
      </c>
      <c r="D50" s="35">
        <v>74000</v>
      </c>
      <c r="E50" s="36" t="s">
        <v>21</v>
      </c>
    </row>
    <row r="51" spans="1:5" ht="12.75">
      <c r="A51" s="34" t="s">
        <v>14</v>
      </c>
      <c r="B51" s="35" t="s">
        <v>15</v>
      </c>
      <c r="C51" s="34" t="s">
        <v>16</v>
      </c>
      <c r="D51" s="35">
        <v>76000</v>
      </c>
      <c r="E51" s="36" t="s">
        <v>22</v>
      </c>
    </row>
    <row r="52" spans="1:5" ht="12.75">
      <c r="A52" s="34" t="s">
        <v>14</v>
      </c>
      <c r="B52" s="35" t="s">
        <v>15</v>
      </c>
      <c r="C52" s="34" t="s">
        <v>16</v>
      </c>
      <c r="D52" s="35">
        <v>65100</v>
      </c>
      <c r="E52" s="36" t="s">
        <v>23</v>
      </c>
    </row>
    <row r="53" spans="1:5" ht="12.75">
      <c r="A53" s="34" t="s">
        <v>14</v>
      </c>
      <c r="B53" s="35" t="s">
        <v>15</v>
      </c>
      <c r="C53" s="34" t="s">
        <v>16</v>
      </c>
      <c r="D53" s="35">
        <v>72600</v>
      </c>
      <c r="E53" s="36" t="s">
        <v>24</v>
      </c>
    </row>
    <row r="54" spans="1:5" ht="12.75">
      <c r="A54" s="34" t="s">
        <v>14</v>
      </c>
      <c r="B54" s="35" t="s">
        <v>15</v>
      </c>
      <c r="C54" s="34" t="s">
        <v>16</v>
      </c>
      <c r="D54" s="35">
        <v>74500</v>
      </c>
      <c r="E54" s="36" t="s">
        <v>25</v>
      </c>
    </row>
    <row r="55" spans="1:5" ht="12.75">
      <c r="A55" s="34" t="s">
        <v>14</v>
      </c>
      <c r="B55" s="35" t="s">
        <v>15</v>
      </c>
      <c r="C55" s="34" t="s">
        <v>16</v>
      </c>
      <c r="D55" s="35">
        <v>76100</v>
      </c>
      <c r="E55" s="36" t="s">
        <v>39</v>
      </c>
    </row>
    <row r="56" spans="1:5" ht="12.75">
      <c r="A56" s="34" t="s">
        <v>26</v>
      </c>
      <c r="B56" s="35" t="s">
        <v>27</v>
      </c>
      <c r="C56" s="34" t="s">
        <v>28</v>
      </c>
      <c r="D56" s="35">
        <v>73000</v>
      </c>
      <c r="E56" s="36" t="s">
        <v>29</v>
      </c>
    </row>
    <row r="57" spans="1:5" ht="12.75">
      <c r="A57" s="34" t="s">
        <v>26</v>
      </c>
      <c r="B57" s="35" t="s">
        <v>27</v>
      </c>
      <c r="C57" s="34" t="s">
        <v>28</v>
      </c>
      <c r="D57" s="35">
        <v>75000</v>
      </c>
      <c r="E57" s="36" t="s">
        <v>30</v>
      </c>
    </row>
    <row r="58" spans="1:5" ht="12.75">
      <c r="A58" s="34" t="s">
        <v>26</v>
      </c>
      <c r="B58" s="35" t="s">
        <v>27</v>
      </c>
      <c r="C58" s="34" t="s">
        <v>28</v>
      </c>
      <c r="D58" s="35">
        <v>75100</v>
      </c>
      <c r="E58" s="36" t="s">
        <v>31</v>
      </c>
    </row>
    <row r="59" spans="1:5" ht="12.75">
      <c r="A59" s="34" t="s">
        <v>32</v>
      </c>
      <c r="B59" s="35" t="s">
        <v>33</v>
      </c>
      <c r="C59" s="34" t="s">
        <v>34</v>
      </c>
      <c r="D59" s="35">
        <v>73500</v>
      </c>
      <c r="E59" s="36" t="s">
        <v>35</v>
      </c>
    </row>
    <row r="60" spans="1:5" ht="12.75">
      <c r="A60" s="34" t="s">
        <v>36</v>
      </c>
      <c r="B60" s="35" t="s">
        <v>37</v>
      </c>
      <c r="C60" s="34" t="s">
        <v>38</v>
      </c>
      <c r="D60" s="35">
        <v>76100</v>
      </c>
      <c r="E60" s="36" t="s">
        <v>39</v>
      </c>
    </row>
  </sheetData>
  <sheetProtection/>
  <mergeCells count="1">
    <mergeCell ref="A1:L1"/>
  </mergeCells>
  <hyperlinks>
    <hyperlink ref="E13" r:id="rId1" display="javascript: submitAction_win0(document.win0,'#ICRow11');"/>
    <hyperlink ref="E6" r:id="rId2" display="javascript: submitAction_win0(document.win0,'#ICRow17');"/>
    <hyperlink ref="E14" r:id="rId3" display="javascript: submitAction_win0(document.win0,'#ICRow22');"/>
    <hyperlink ref="E20" r:id="rId4" display="javascript: submitAction_win0(document.win0,'#ICRow28');"/>
    <hyperlink ref="E7" r:id="rId5" display="javascript: submitAction_win0(document.win0,'#ICRow37');"/>
    <hyperlink ref="E15" r:id="rId6" display="javascript: submitAction_win0(document.win0,'#ICRow48');"/>
    <hyperlink ref="E21" r:id="rId7" display="javascript: submitAction_win0(document.win0,'#ICRow59');"/>
    <hyperlink ref="E46" r:id="rId8" display="javascript: submitAction_win0(document.win0,'#ICRow74');"/>
    <hyperlink ref="E37" r:id="rId9" display="javascript: submitAction_win0(document.win0,'#ICRow79');"/>
    <hyperlink ref="E8" r:id="rId10" display="javascript: submitAction_win0(document.win0,'#ICRow89');"/>
    <hyperlink ref="E16" r:id="rId11" display="javascript: submitAction_win0(document.win0,'#ICRow93');"/>
    <hyperlink ref="E22" r:id="rId12" display="javascript: submitAction_win0(document.win0,'#ICRow97');"/>
    <hyperlink ref="E52" r:id="rId13" display="javascript: submitAction_win0(document.win0,'#ICRow114');"/>
    <hyperlink ref="E17" r:id="rId14" display="javascript: submitAction_win0(document.win0,'#ICRow123');"/>
    <hyperlink ref="E23" r:id="rId15" display="javascript: submitAction_win0(document.win0,'#ICRow2');"/>
    <hyperlink ref="E24" r:id="rId16" display="javascript: submitAction_win0(document.win0,'#ICRow18');"/>
    <hyperlink ref="E18" r:id="rId17" display="javascript: submitAction_win0(document.win0,'#ICRow24');"/>
    <hyperlink ref="E25" r:id="rId18" display="javascript: submitAction_win0(document.win0,'#ICRow26');"/>
    <hyperlink ref="E33" r:id="rId19" display="javascript: submitAction_win0(document.win0,'#ICRow71');"/>
    <hyperlink ref="E53" r:id="rId20" display="javascript: submitAction_win0(document.win0,'#ICRow100');"/>
    <hyperlink ref="E44" r:id="rId21" display="javascript: submitAction_win0(document.win0,'#ICRow105');"/>
    <hyperlink ref="E28" r:id="rId22" display="javascript: submitAction_win0(document.win0,'#ICRow109');"/>
    <hyperlink ref="E38" r:id="rId23" display="javascript: submitAction_win0(document.win0,'#ICRow121');"/>
    <hyperlink ref="E29" r:id="rId24" display="javascript: submitAction_win0(document.win0,'#ICRow123');"/>
    <hyperlink ref="E59" r:id="rId25" display="javascript: submitAction_win0(document.win0,'#ICRow130');"/>
    <hyperlink ref="E58" r:id="rId26" display="javascript: submitAction_win0(document.win0,'#ICRow182');"/>
    <hyperlink ref="E55" r:id="rId27" display="javascript: submitAction_win0(document.win0,'#ICRow187');"/>
    <hyperlink ref="E54" r:id="rId28" display="javascript: submitAction_win0(document.win0,'#ICRow160');"/>
    <hyperlink ref="E40" r:id="rId29" display="javascript: submitAction_win0(document.win0,'#ICRow136');"/>
    <hyperlink ref="E31" r:id="rId30" display="javascript: submitAction_win0(document.win0,'#ICRow175');"/>
    <hyperlink ref="E30" r:id="rId31" display="javascript: submitAction_win0(document.win0,'#ICRow170');"/>
    <hyperlink ref="E43" r:id="rId32" display="javascript: submitAction_win0(document.win0,'#ICRow167');"/>
    <hyperlink ref="E42" r:id="rId33" display="javascript: submitAction_win0(document.win0,'#ICRow154');"/>
    <hyperlink ref="E41" r:id="rId34" display="javascript: submitAction_win0(document.win0,'#ICRow148');"/>
    <hyperlink ref="E39" r:id="rId35" display="javascript: submitAction_win0(document.win0,'#ICRow141');"/>
    <hyperlink ref="E34" r:id="rId36" display="javascript: submitAction_win0(document.win0,'#ICRow127');"/>
    <hyperlink ref="E35" r:id="rId37" display="javascript: submitAction_win0(document.win0,'#ICRow114');"/>
    <hyperlink ref="E36" r:id="rId38" display="javascript: submitAction_win0(document.win0,'#ICRow97');"/>
    <hyperlink ref="E32" r:id="rId39" display="javascript: submitAction_win0(document.win0,'#ICRow87');"/>
    <hyperlink ref="E27" r:id="rId40" display="javascript: submitAction_win0(document.win0,'#ICRow65');"/>
    <hyperlink ref="E26" r:id="rId41" display="javascript: submitAction_win0(document.win0,'#ICRow39');"/>
    <hyperlink ref="E45" r:id="rId42" display="javascript: submitAction_win0(document.win0,'#ICRow49');"/>
    <hyperlink ref="E9" r:id="rId43" display="javascript: submitAction_win0(document.win0,'#ICRow21');"/>
    <hyperlink ref="E10" r:id="rId44" display="javascript: submitAction_win0(document.win0,'#ICRow16');"/>
    <hyperlink ref="E19" r:id="rId45" display="javascript: submitAction_win0(document.win0,'#ICRow36');"/>
    <hyperlink ref="E3" r:id="rId46" display="javascript: submitAction_win0(document.win0,'#ICRow88');"/>
    <hyperlink ref="E12" r:id="rId47" display="javascript: submitAction_win0(document.win0,'#ICRow5');"/>
    <hyperlink ref="E48" r:id="rId48" display="javascript: submitAction_win0(document.win0,'#ICRow0');"/>
    <hyperlink ref="E4" r:id="rId49" display="javascript: submitAction_win0(document.win0,'#ICRow1');"/>
    <hyperlink ref="E49" r:id="rId50" display="javascript: submitAction_win0(document.win0,'#ICRow48');"/>
    <hyperlink ref="E56" r:id="rId51" display="javascript: submitAction_win0(document.win0,'#ICRow113');"/>
    <hyperlink ref="E50" r:id="rId52" display="javascript: submitAction_win0(document.win0,'#ICRow135');"/>
    <hyperlink ref="E57" r:id="rId53" display="javascript: submitAction_win0(document.win0,'#ICRow181');"/>
    <hyperlink ref="E51" r:id="rId54" display="javascript: submitAction_win0(document.win0,'#ICRow186');"/>
    <hyperlink ref="E60" r:id="rId55" display="javascript: submitAction_win0(document.win0,'#ICRow187');"/>
  </hyperlinks>
  <printOptions/>
  <pageMargins left="0.7" right="0.7" top="0.75" bottom="0.75" header="0.3" footer="0.3"/>
  <pageSetup horizontalDpi="600" verticalDpi="600" orientation="portrait"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of the Action</dc:title>
  <dc:subject/>
  <dc:creator>user</dc:creator>
  <cp:keywords/>
  <dc:description/>
  <cp:lastModifiedBy>Ismirla Tillett  Andrade</cp:lastModifiedBy>
  <cp:lastPrinted>2012-06-08T14:01:49Z</cp:lastPrinted>
  <dcterms:created xsi:type="dcterms:W3CDTF">2008-09-17T14:04:02Z</dcterms:created>
  <dcterms:modified xsi:type="dcterms:W3CDTF">2014-01-31T21:25:49Z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 LanguagesTaxHTField0">
    <vt:lpwstr>English|7f98b732-4b5b-4b70-ba90-a0eff09b5d2d</vt:lpwstr>
  </property>
  <property fmtid="{D5CDD505-2E9C-101B-9397-08002B2CF9AE}" pid="3" name="o4086b1782a74105bb5269035bccc8e9">
    <vt:lpwstr>Draft|121d40a5-e62e-4d42-82e4-d6d12003de0a</vt:lpwstr>
  </property>
  <property fmtid="{D5CDD505-2E9C-101B-9397-08002B2CF9AE}" pid="4" name="TaxCatchAll">
    <vt:lpwstr>1152;#BLZ|a98f0126-e4df-4c9d-b6be-ab1694fad9dc;#1109;#Budget|1c1fa43a-cb36-4844-8715-9a4cc93e1ac9;#1;#English|7f98b732-4b5b-4b70-ba90-a0eff09b5d2d;#763;#Draft|121d40a5-e62e-4d42-82e4-d6d12003de0a</vt:lpwstr>
  </property>
  <property fmtid="{D5CDD505-2E9C-101B-9397-08002B2CF9AE}" pid="5" name="UN Languages">
    <vt:lpwstr>1;#English|7f98b732-4b5b-4b70-ba90-a0eff09b5d2d</vt:lpwstr>
  </property>
  <property fmtid="{D5CDD505-2E9C-101B-9397-08002B2CF9AE}" pid="6" name="UNDPPOPPFunctionalArea">
    <vt:lpwstr>Programme and Project</vt:lpwstr>
  </property>
  <property fmtid="{D5CDD505-2E9C-101B-9397-08002B2CF9AE}" pid="7" name="UNDPCountry">
    <vt:lpwstr/>
  </property>
  <property fmtid="{D5CDD505-2E9C-101B-9397-08002B2CF9AE}" pid="8" name="UNDPFocusAreasTaxHTField0">
    <vt:lpwstr/>
  </property>
  <property fmtid="{D5CDD505-2E9C-101B-9397-08002B2CF9AE}" pid="9" name="gc6531b704974d528487414686b72f6f">
    <vt:lpwstr>BLZ|a98f0126-e4df-4c9d-b6be-ab1694fad9dc</vt:lpwstr>
  </property>
  <property fmtid="{D5CDD505-2E9C-101B-9397-08002B2CF9AE}" pid="10" name="Operating Unit0">
    <vt:lpwstr>1152;#BLZ|a98f0126-e4df-4c9d-b6be-ab1694fad9dc</vt:lpwstr>
  </property>
  <property fmtid="{D5CDD505-2E9C-101B-9397-08002B2CF9AE}" pid="11" name="UndpUnitMM">
    <vt:lpwstr/>
  </property>
  <property fmtid="{D5CDD505-2E9C-101B-9397-08002B2CF9AE}" pid="12" name="UndpClassificationLevel">
    <vt:lpwstr>Public</vt:lpwstr>
  </property>
  <property fmtid="{D5CDD505-2E9C-101B-9397-08002B2CF9AE}" pid="13" name="c4e2ab2cc9354bbf9064eeb465a566ea">
    <vt:lpwstr/>
  </property>
  <property fmtid="{D5CDD505-2E9C-101B-9397-08002B2CF9AE}" pid="14" name="Unit">
    <vt:lpwstr/>
  </property>
  <property fmtid="{D5CDD505-2E9C-101B-9397-08002B2CF9AE}" pid="15" name="UnitTaxHTField0">
    <vt:lpwstr/>
  </property>
  <property fmtid="{D5CDD505-2E9C-101B-9397-08002B2CF9AE}" pid="16" name="idff2b682fce4d0680503cd9036a3260">
    <vt:lpwstr>Budget|1c1fa43a-cb36-4844-8715-9a4cc93e1ac9</vt:lpwstr>
  </property>
  <property fmtid="{D5CDD505-2E9C-101B-9397-08002B2CF9AE}" pid="17" name="b6db62fdefd74bd188b0c1cc54de5bcf">
    <vt:lpwstr/>
  </property>
  <property fmtid="{D5CDD505-2E9C-101B-9397-08002B2CF9AE}" pid="18" name="UNDPDocumentCategoryTaxHTField0">
    <vt:lpwstr/>
  </property>
  <property fmtid="{D5CDD505-2E9C-101B-9397-08002B2CF9AE}" pid="19" name="UNDPFocusAreas">
    <vt:lpwstr/>
  </property>
  <property fmtid="{D5CDD505-2E9C-101B-9397-08002B2CF9AE}" pid="20" name="Atlas Document Status">
    <vt:lpwstr>763;#Draft|121d40a5-e62e-4d42-82e4-d6d12003de0a</vt:lpwstr>
  </property>
  <property fmtid="{D5CDD505-2E9C-101B-9397-08002B2CF9AE}" pid="21" name="PDC Document Category">
    <vt:lpwstr>Project</vt:lpwstr>
  </property>
  <property fmtid="{D5CDD505-2E9C-101B-9397-08002B2CF9AE}" pid="22" name="UndpDocTypeMMTaxHTField0">
    <vt:lpwstr/>
  </property>
  <property fmtid="{D5CDD505-2E9C-101B-9397-08002B2CF9AE}" pid="23" name="UNDPPublishedDate">
    <vt:lpwstr>2014-04-01T17:00:00Z</vt:lpwstr>
  </property>
  <property fmtid="{D5CDD505-2E9C-101B-9397-08002B2CF9AE}" pid="24" name="UNDPCountryTaxHTField0">
    <vt:lpwstr/>
  </property>
  <property fmtid="{D5CDD505-2E9C-101B-9397-08002B2CF9AE}" pid="25" name="_dlc_DocId">
    <vt:lpwstr>ATLASPDC-4-13024</vt:lpwstr>
  </property>
  <property fmtid="{D5CDD505-2E9C-101B-9397-08002B2CF9AE}" pid="26" name="_dlc_DocIdItemGuid">
    <vt:lpwstr>39e0c63d-1ac5-4b69-b47e-302c8fa531b9</vt:lpwstr>
  </property>
  <property fmtid="{D5CDD505-2E9C-101B-9397-08002B2CF9AE}" pid="27" name="_dlc_DocIdUrl">
    <vt:lpwstr>https://info.undp.org/docs/pdc/_layouts/DocIdRedir.aspx?ID=ATLASPDC-4-13024, ATLASPDC-4-13024</vt:lpwstr>
  </property>
  <property fmtid="{D5CDD505-2E9C-101B-9397-08002B2CF9AE}" pid="28" name="Atlas Document Type">
    <vt:lpwstr>1109;#Budget|1c1fa43a-cb36-4844-8715-9a4cc93e1ac9</vt:lpwstr>
  </property>
  <property fmtid="{D5CDD505-2E9C-101B-9397-08002B2CF9AE}" pid="29" name="Project Number">
    <vt:lpwstr>00068453</vt:lpwstr>
  </property>
  <property fmtid="{D5CDD505-2E9C-101B-9397-08002B2CF9AE}" pid="30" name="UndpOUCode">
    <vt:lpwstr>BLZ</vt:lpwstr>
  </property>
  <property fmtid="{D5CDD505-2E9C-101B-9397-08002B2CF9AE}" pid="31" name="UndpDocTypeMM">
    <vt:lpwstr/>
  </property>
  <property fmtid="{D5CDD505-2E9C-101B-9397-08002B2CF9AE}" pid="32" name="eRegFilingCodeMM">
    <vt:lpwstr/>
  </property>
  <property fmtid="{D5CDD505-2E9C-101B-9397-08002B2CF9AE}" pid="33" name="UNDPDocumentCategory">
    <vt:lpwstr/>
  </property>
  <property fmtid="{D5CDD505-2E9C-101B-9397-08002B2CF9AE}" pid="34" name="UndpProjectNo">
    <vt:lpwstr>00068453</vt:lpwstr>
  </property>
  <property fmtid="{D5CDD505-2E9C-101B-9397-08002B2CF9AE}" pid="35" name="_Publisher">
    <vt:lpwstr/>
  </property>
  <property fmtid="{D5CDD505-2E9C-101B-9397-08002B2CF9AE}" pid="36" name="UndpDocStatus">
    <vt:lpwstr>Draft</vt:lpwstr>
  </property>
  <property fmtid="{D5CDD505-2E9C-101B-9397-08002B2CF9AE}" pid="37" name="DocumentSetDescription">
    <vt:lpwstr/>
  </property>
  <property fmtid="{D5CDD505-2E9C-101B-9397-08002B2CF9AE}" pid="38" name="URL">
    <vt:lpwstr/>
  </property>
  <property fmtid="{D5CDD505-2E9C-101B-9397-08002B2CF9AE}" pid="39" name="UndpDocID">
    <vt:lpwstr/>
  </property>
  <property fmtid="{D5CDD505-2E9C-101B-9397-08002B2CF9AE}" pid="40" name="Project Manager">
    <vt:lpwstr/>
  </property>
  <property fmtid="{D5CDD505-2E9C-101B-9397-08002B2CF9AE}" pid="41" name="UndpIsTemplate">
    <vt:lpwstr>No</vt:lpwstr>
  </property>
  <property fmtid="{D5CDD505-2E9C-101B-9397-08002B2CF9AE}" pid="42" name="Outcome1">
    <vt:lpwstr/>
  </property>
  <property fmtid="{D5CDD505-2E9C-101B-9397-08002B2CF9AE}" pid="43" name="UNDPSummary">
    <vt:lpwstr/>
  </property>
  <property fmtid="{D5CDD505-2E9C-101B-9397-08002B2CF9AE}" pid="44" name="UndpDocFormat">
    <vt:lpwstr/>
  </property>
  <property fmtid="{D5CDD505-2E9C-101B-9397-08002B2CF9AE}" pid="45" name="display_urn:schemas-microsoft-com:office:office#Editor">
    <vt:lpwstr>svcSP_AdminPI_UNDP</vt:lpwstr>
  </property>
  <property fmtid="{D5CDD505-2E9C-101B-9397-08002B2CF9AE}" pid="46" name="display_urn:schemas-microsoft-com:office:office#Author">
    <vt:lpwstr>Ismirla Andrade</vt:lpwstr>
  </property>
</Properties>
</file>